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1-4 кл" sheetId="1" r:id="rId1"/>
    <sheet name="5-11" sheetId="9" r:id="rId2"/>
    <sheet name="160,08" sheetId="14" r:id="rId3"/>
    <sheet name="Лист1" sheetId="15" r:id="rId4"/>
  </sheets>
  <definedNames>
    <definedName name="_xlnm.Print_Area" localSheetId="0">'1-4 кл'!$A$4:$H$199</definedName>
    <definedName name="_xlnm.Print_Area" localSheetId="2">'160,08'!$A$3:$P$261</definedName>
    <definedName name="_xlnm.Print_Area" localSheetId="1">'5-11'!#REF!</definedName>
  </definedNames>
  <calcPr calcId="152511"/>
</workbook>
</file>

<file path=xl/calcChain.xml><?xml version="1.0" encoding="utf-8"?>
<calcChain xmlns="http://schemas.openxmlformats.org/spreadsheetml/2006/main">
  <c r="B153" i="9"/>
  <c r="G226" i="14"/>
  <c r="J169" l="1"/>
  <c r="J227"/>
  <c r="P260" l="1"/>
  <c r="H260"/>
  <c r="L260"/>
  <c r="M260"/>
  <c r="N260"/>
  <c r="O260"/>
  <c r="H153" i="9"/>
  <c r="H200"/>
  <c r="G200"/>
  <c r="F200"/>
  <c r="E200"/>
  <c r="D200"/>
  <c r="B200"/>
  <c r="H192"/>
  <c r="G192"/>
  <c r="F192"/>
  <c r="E192"/>
  <c r="D192"/>
  <c r="B192"/>
  <c r="H184"/>
  <c r="G184"/>
  <c r="F184"/>
  <c r="E184"/>
  <c r="D184"/>
  <c r="C184"/>
  <c r="B184"/>
  <c r="H176"/>
  <c r="G176"/>
  <c r="F176"/>
  <c r="E176"/>
  <c r="D176"/>
  <c r="B176"/>
  <c r="H168"/>
  <c r="G168"/>
  <c r="F168"/>
  <c r="E168"/>
  <c r="D168"/>
  <c r="B168"/>
  <c r="G153"/>
  <c r="F153"/>
  <c r="E153"/>
  <c r="D153"/>
  <c r="H143"/>
  <c r="G143"/>
  <c r="F143"/>
  <c r="E143"/>
  <c r="D143"/>
  <c r="B143"/>
  <c r="H134"/>
  <c r="G134"/>
  <c r="F134"/>
  <c r="E134"/>
  <c r="D134"/>
  <c r="B134"/>
  <c r="H125"/>
  <c r="G125"/>
  <c r="F125"/>
  <c r="E125"/>
  <c r="D125"/>
  <c r="B125"/>
  <c r="H115"/>
  <c r="G115"/>
  <c r="F115"/>
  <c r="E115"/>
  <c r="D115"/>
  <c r="B115"/>
  <c r="H97"/>
  <c r="G97"/>
  <c r="F97"/>
  <c r="E97"/>
  <c r="D97"/>
  <c r="B97"/>
  <c r="H89"/>
  <c r="G89"/>
  <c r="F89"/>
  <c r="E89"/>
  <c r="D89"/>
  <c r="B89"/>
  <c r="H80"/>
  <c r="G80"/>
  <c r="F80"/>
  <c r="E80"/>
  <c r="D80"/>
  <c r="B80"/>
  <c r="H72"/>
  <c r="G72"/>
  <c r="F72"/>
  <c r="E72"/>
  <c r="D72"/>
  <c r="B72"/>
  <c r="H64"/>
  <c r="G64"/>
  <c r="F64"/>
  <c r="E64"/>
  <c r="D64"/>
  <c r="B64"/>
  <c r="H54"/>
  <c r="G54"/>
  <c r="F54"/>
  <c r="E54"/>
  <c r="D54"/>
  <c r="B54"/>
  <c r="H45"/>
  <c r="G45"/>
  <c r="F45"/>
  <c r="E45"/>
  <c r="D45"/>
  <c r="B45"/>
  <c r="H36"/>
  <c r="G36"/>
  <c r="F36"/>
  <c r="E36"/>
  <c r="D36"/>
  <c r="B36"/>
  <c r="H27"/>
  <c r="G27"/>
  <c r="F27"/>
  <c r="E27"/>
  <c r="D27"/>
  <c r="B27"/>
  <c r="H18"/>
  <c r="G18"/>
  <c r="F18"/>
  <c r="F99" s="1"/>
  <c r="E18"/>
  <c r="D18"/>
  <c r="D99" s="1"/>
  <c r="D100" s="1"/>
  <c r="B18"/>
  <c r="G99" l="1"/>
  <c r="G100" s="1"/>
  <c r="E99"/>
  <c r="F100"/>
  <c r="E100"/>
  <c r="B180" i="1"/>
  <c r="C180"/>
  <c r="D180"/>
  <c r="E180"/>
  <c r="F180"/>
  <c r="G180"/>
  <c r="E77"/>
  <c r="F77"/>
  <c r="G77"/>
  <c r="E164"/>
  <c r="F164"/>
  <c r="G164"/>
  <c r="D164"/>
  <c r="B164"/>
  <c r="G86"/>
  <c r="H164" l="1"/>
  <c r="H180"/>
  <c r="H103" i="14" l="1"/>
  <c r="G260" l="1"/>
  <c r="F260"/>
  <c r="N261" s="1"/>
  <c r="E260"/>
  <c r="D260"/>
  <c r="L261" s="1"/>
  <c r="P249"/>
  <c r="O249"/>
  <c r="N249"/>
  <c r="M249"/>
  <c r="L249"/>
  <c r="H249"/>
  <c r="G249"/>
  <c r="F249"/>
  <c r="E249"/>
  <c r="D249"/>
  <c r="P237"/>
  <c r="O237"/>
  <c r="N237"/>
  <c r="M237"/>
  <c r="L237"/>
  <c r="H237"/>
  <c r="J238" s="1"/>
  <c r="G237"/>
  <c r="F237"/>
  <c r="E237"/>
  <c r="D237"/>
  <c r="P226"/>
  <c r="H226"/>
  <c r="J228" s="1"/>
  <c r="F226"/>
  <c r="N227" s="1"/>
  <c r="N228" s="1"/>
  <c r="E226"/>
  <c r="M227" s="1"/>
  <c r="M228" s="1"/>
  <c r="D226"/>
  <c r="L227" s="1"/>
  <c r="L228" s="1"/>
  <c r="P217"/>
  <c r="O217"/>
  <c r="N217"/>
  <c r="M217"/>
  <c r="L217"/>
  <c r="H217"/>
  <c r="J218" s="1"/>
  <c r="G217"/>
  <c r="F217"/>
  <c r="N218" s="1"/>
  <c r="E217"/>
  <c r="D217"/>
  <c r="L218" s="1"/>
  <c r="P195"/>
  <c r="O195"/>
  <c r="N195"/>
  <c r="M195"/>
  <c r="L195"/>
  <c r="H195"/>
  <c r="J196" s="1"/>
  <c r="G195"/>
  <c r="F195"/>
  <c r="E195"/>
  <c r="D195"/>
  <c r="P180"/>
  <c r="O180"/>
  <c r="N180"/>
  <c r="M180"/>
  <c r="L180"/>
  <c r="H180"/>
  <c r="J181" s="1"/>
  <c r="G180"/>
  <c r="F180"/>
  <c r="N181" s="1"/>
  <c r="E180"/>
  <c r="D180"/>
  <c r="L181" s="1"/>
  <c r="P168"/>
  <c r="O168"/>
  <c r="N168"/>
  <c r="M168"/>
  <c r="L168"/>
  <c r="H168"/>
  <c r="J170" s="1"/>
  <c r="G168"/>
  <c r="F168"/>
  <c r="E168"/>
  <c r="D168"/>
  <c r="P157"/>
  <c r="O157"/>
  <c r="N157"/>
  <c r="M157"/>
  <c r="L157"/>
  <c r="H157"/>
  <c r="J158" s="1"/>
  <c r="G157"/>
  <c r="F157"/>
  <c r="N158" s="1"/>
  <c r="E157"/>
  <c r="D157"/>
  <c r="L158" s="1"/>
  <c r="P146"/>
  <c r="O146"/>
  <c r="N146"/>
  <c r="M146"/>
  <c r="L146"/>
  <c r="H146"/>
  <c r="G146"/>
  <c r="F146"/>
  <c r="N147" s="1"/>
  <c r="E146"/>
  <c r="D146"/>
  <c r="L147" s="1"/>
  <c r="P134"/>
  <c r="O134"/>
  <c r="N134"/>
  <c r="M134"/>
  <c r="L134"/>
  <c r="H134"/>
  <c r="J135" s="1"/>
  <c r="G134"/>
  <c r="F134"/>
  <c r="N135" s="1"/>
  <c r="E134"/>
  <c r="D134"/>
  <c r="L135" s="1"/>
  <c r="P123"/>
  <c r="O123"/>
  <c r="N123"/>
  <c r="M123"/>
  <c r="L123"/>
  <c r="H123"/>
  <c r="J124" s="1"/>
  <c r="G123"/>
  <c r="F123"/>
  <c r="E123"/>
  <c r="D123"/>
  <c r="P112"/>
  <c r="O112"/>
  <c r="N112"/>
  <c r="M112"/>
  <c r="L112"/>
  <c r="H112"/>
  <c r="J113" s="1"/>
  <c r="G112"/>
  <c r="F112"/>
  <c r="N113" s="1"/>
  <c r="E112"/>
  <c r="D112"/>
  <c r="L113" s="1"/>
  <c r="P103"/>
  <c r="J104" s="1"/>
  <c r="O103"/>
  <c r="N103"/>
  <c r="M103"/>
  <c r="L103"/>
  <c r="G103"/>
  <c r="O104" s="1"/>
  <c r="F103"/>
  <c r="N104" s="1"/>
  <c r="E103"/>
  <c r="M104" s="1"/>
  <c r="D103"/>
  <c r="L104" s="1"/>
  <c r="P93"/>
  <c r="O93"/>
  <c r="N93"/>
  <c r="M93"/>
  <c r="L93"/>
  <c r="H93"/>
  <c r="G93"/>
  <c r="F93"/>
  <c r="E93"/>
  <c r="D93"/>
  <c r="P83"/>
  <c r="O83"/>
  <c r="N83"/>
  <c r="M83"/>
  <c r="L83"/>
  <c r="H83"/>
  <c r="G83"/>
  <c r="F83"/>
  <c r="E83"/>
  <c r="D83"/>
  <c r="P60"/>
  <c r="O60"/>
  <c r="N60"/>
  <c r="M60"/>
  <c r="L60"/>
  <c r="H60"/>
  <c r="G60"/>
  <c r="F60"/>
  <c r="E60"/>
  <c r="D60"/>
  <c r="P46"/>
  <c r="O46"/>
  <c r="N46"/>
  <c r="M46"/>
  <c r="L46"/>
  <c r="H46"/>
  <c r="G46"/>
  <c r="F46"/>
  <c r="E46"/>
  <c r="D46"/>
  <c r="P36"/>
  <c r="O36"/>
  <c r="N36"/>
  <c r="M36"/>
  <c r="L36"/>
  <c r="H36"/>
  <c r="G36"/>
  <c r="O37" s="1"/>
  <c r="O38" s="1"/>
  <c r="F36"/>
  <c r="E36"/>
  <c r="M37" s="1"/>
  <c r="M38" s="1"/>
  <c r="D36"/>
  <c r="P24"/>
  <c r="O24"/>
  <c r="N24"/>
  <c r="M24"/>
  <c r="L24"/>
  <c r="H24"/>
  <c r="G24"/>
  <c r="F24"/>
  <c r="E24"/>
  <c r="D24"/>
  <c r="P13"/>
  <c r="O13"/>
  <c r="N13"/>
  <c r="M13"/>
  <c r="L13"/>
  <c r="H13"/>
  <c r="G13"/>
  <c r="F13"/>
  <c r="E13"/>
  <c r="D13"/>
  <c r="M14" l="1"/>
  <c r="M15" s="1"/>
  <c r="O14"/>
  <c r="O15" s="1"/>
  <c r="M25"/>
  <c r="M26" s="1"/>
  <c r="O25"/>
  <c r="O26" s="1"/>
  <c r="M47"/>
  <c r="M48" s="1"/>
  <c r="O47"/>
  <c r="O48" s="1"/>
  <c r="M61"/>
  <c r="M62" s="1"/>
  <c r="O61"/>
  <c r="O62" s="1"/>
  <c r="M84"/>
  <c r="O84"/>
  <c r="O94"/>
  <c r="M94"/>
  <c r="L124"/>
  <c r="N124"/>
  <c r="L169"/>
  <c r="L170" s="1"/>
  <c r="N169"/>
  <c r="N170" s="1"/>
  <c r="L196"/>
  <c r="N196"/>
  <c r="L238"/>
  <c r="N238"/>
  <c r="L250"/>
  <c r="N250"/>
  <c r="L14"/>
  <c r="L15" s="1"/>
  <c r="N14"/>
  <c r="N15" s="1"/>
  <c r="L25"/>
  <c r="L26" s="1"/>
  <c r="N25"/>
  <c r="N26" s="1"/>
  <c r="J26"/>
  <c r="L37"/>
  <c r="L38" s="1"/>
  <c r="N37"/>
  <c r="N38" s="1"/>
  <c r="L47"/>
  <c r="L48" s="1"/>
  <c r="N47"/>
  <c r="N48" s="1"/>
  <c r="L61"/>
  <c r="L62" s="1"/>
  <c r="N61"/>
  <c r="N62" s="1"/>
  <c r="J62"/>
  <c r="L84"/>
  <c r="N84"/>
  <c r="J84"/>
  <c r="L94"/>
  <c r="N94"/>
  <c r="M113"/>
  <c r="O113"/>
  <c r="M124"/>
  <c r="O124"/>
  <c r="M135"/>
  <c r="O135"/>
  <c r="M147"/>
  <c r="O147"/>
  <c r="M158"/>
  <c r="O158"/>
  <c r="M169"/>
  <c r="M170" s="1"/>
  <c r="O169"/>
  <c r="O170" s="1"/>
  <c r="M181"/>
  <c r="O181"/>
  <c r="M196"/>
  <c r="O196"/>
  <c r="M218"/>
  <c r="O218"/>
  <c r="M238"/>
  <c r="O238"/>
  <c r="M250"/>
  <c r="O250"/>
  <c r="M261"/>
  <c r="O261"/>
  <c r="J46"/>
  <c r="J147"/>
  <c r="J48"/>
  <c r="J94"/>
  <c r="J38"/>
  <c r="J15"/>
  <c r="B15" i="1" l="1"/>
  <c r="B42"/>
  <c r="B61"/>
  <c r="B69"/>
  <c r="B86"/>
  <c r="B94"/>
  <c r="B122"/>
  <c r="B131"/>
  <c r="B149"/>
  <c r="B196"/>
  <c r="B172"/>
  <c r="B112"/>
  <c r="B33"/>
  <c r="H196"/>
  <c r="G196"/>
  <c r="F196"/>
  <c r="E196"/>
  <c r="D196"/>
  <c r="H188"/>
  <c r="G188"/>
  <c r="F188"/>
  <c r="E188"/>
  <c r="D188"/>
  <c r="B188"/>
  <c r="H172"/>
  <c r="G172"/>
  <c r="F172"/>
  <c r="E172"/>
  <c r="D172"/>
  <c r="H149"/>
  <c r="G149"/>
  <c r="F149"/>
  <c r="E149"/>
  <c r="D149"/>
  <c r="H140"/>
  <c r="G140"/>
  <c r="F140"/>
  <c r="E140"/>
  <c r="D140"/>
  <c r="B140"/>
  <c r="H131"/>
  <c r="G131"/>
  <c r="F131"/>
  <c r="E131"/>
  <c r="D131"/>
  <c r="H122"/>
  <c r="G122"/>
  <c r="F122"/>
  <c r="E122"/>
  <c r="D122"/>
  <c r="H112"/>
  <c r="G112"/>
  <c r="F112"/>
  <c r="E112"/>
  <c r="D112"/>
  <c r="H94"/>
  <c r="G94"/>
  <c r="F94"/>
  <c r="E94"/>
  <c r="D94"/>
  <c r="H86"/>
  <c r="F86"/>
  <c r="E86"/>
  <c r="D86"/>
  <c r="H77"/>
  <c r="D77"/>
  <c r="B77"/>
  <c r="H69"/>
  <c r="G69"/>
  <c r="F69"/>
  <c r="E69"/>
  <c r="D69"/>
  <c r="H61"/>
  <c r="G61"/>
  <c r="F61"/>
  <c r="E61"/>
  <c r="D61"/>
  <c r="H51"/>
  <c r="G51"/>
  <c r="F51"/>
  <c r="E51"/>
  <c r="D51"/>
  <c r="B51"/>
  <c r="H42"/>
  <c r="G42"/>
  <c r="F42"/>
  <c r="E42"/>
  <c r="D42"/>
  <c r="H33"/>
  <c r="G33"/>
  <c r="F33"/>
  <c r="E33"/>
  <c r="D33"/>
  <c r="H24"/>
  <c r="G24"/>
  <c r="F24"/>
  <c r="E24"/>
  <c r="D24"/>
  <c r="B24"/>
  <c r="H15"/>
  <c r="G15"/>
  <c r="F15"/>
  <c r="E15"/>
  <c r="D15"/>
  <c r="D96" l="1"/>
  <c r="D97" s="1"/>
  <c r="G96"/>
  <c r="G97" s="1"/>
  <c r="F96"/>
  <c r="E96"/>
  <c r="E97" l="1"/>
  <c r="F97"/>
</calcChain>
</file>

<file path=xl/sharedStrings.xml><?xml version="1.0" encoding="utf-8"?>
<sst xmlns="http://schemas.openxmlformats.org/spreadsheetml/2006/main" count="1673" uniqueCount="241">
  <si>
    <t>1 ДЕНЬ</t>
  </si>
  <si>
    <t>НАИМЕНОВАНИЕ БЛЮДА</t>
  </si>
  <si>
    <t>ВЫХОД</t>
  </si>
  <si>
    <t>№ КАРТЫ</t>
  </si>
  <si>
    <t>Б</t>
  </si>
  <si>
    <t>Ж</t>
  </si>
  <si>
    <t>У</t>
  </si>
  <si>
    <t>ККАЛ</t>
  </si>
  <si>
    <t>масло сливочное</t>
  </si>
  <si>
    <t>14/2011</t>
  </si>
  <si>
    <t>сыр</t>
  </si>
  <si>
    <t>15/2011</t>
  </si>
  <si>
    <t>чай с сахаром</t>
  </si>
  <si>
    <t>пр</t>
  </si>
  <si>
    <t>ИТОГО</t>
  </si>
  <si>
    <t>2 ДЕНЬ</t>
  </si>
  <si>
    <t>3 ДЕНЬ</t>
  </si>
  <si>
    <t>4 ДЕНЬ</t>
  </si>
  <si>
    <t>1 неделя</t>
  </si>
  <si>
    <t>2 неделя</t>
  </si>
  <si>
    <t>6 ДЕНЬ</t>
  </si>
  <si>
    <t>7 ДЕНЬ</t>
  </si>
  <si>
    <t>8 ДЕНЬ</t>
  </si>
  <si>
    <t>9 ДЕНЬ</t>
  </si>
  <si>
    <t>10  ДЕНЬ</t>
  </si>
  <si>
    <t>Макаронные изд.отварные</t>
  </si>
  <si>
    <t>173/11</t>
  </si>
  <si>
    <t>181/11</t>
  </si>
  <si>
    <t>174/11</t>
  </si>
  <si>
    <t>Компот из сухофруктов вит.С</t>
  </si>
  <si>
    <t>349/2011</t>
  </si>
  <si>
    <t>171/2011</t>
  </si>
  <si>
    <t>203/11</t>
  </si>
  <si>
    <t>128/11</t>
  </si>
  <si>
    <t>ГОРЯЧЕЕ ПИТАНИЕ</t>
  </si>
  <si>
    <t>Напиток из шиповника</t>
  </si>
  <si>
    <t>379/11</t>
  </si>
  <si>
    <t>388/11</t>
  </si>
  <si>
    <t>стоимость</t>
  </si>
  <si>
    <t>209/11</t>
  </si>
  <si>
    <t>Каша рисовая молочная с маслом 200/10</t>
  </si>
  <si>
    <t>б</t>
  </si>
  <si>
    <t>ж</t>
  </si>
  <si>
    <t>у</t>
  </si>
  <si>
    <t>ккал</t>
  </si>
  <si>
    <t>чай с  сахаром и лимоном</t>
  </si>
  <si>
    <t>377/11</t>
  </si>
  <si>
    <t>Каша пшенная молочная с маслом 200/5</t>
  </si>
  <si>
    <t>хлеб пшеничный,ржаной</t>
  </si>
  <si>
    <t>1-4 класс</t>
  </si>
  <si>
    <t>суббота</t>
  </si>
  <si>
    <t>Плов из мяса курицы</t>
  </si>
  <si>
    <t>5 день</t>
  </si>
  <si>
    <t>3 неделя</t>
  </si>
  <si>
    <t>11 ДЕНЬ</t>
  </si>
  <si>
    <t>12 ДЕНЬ</t>
  </si>
  <si>
    <t>13 ДЕНЬ</t>
  </si>
  <si>
    <t>Рис припущенный</t>
  </si>
  <si>
    <t>Огурец соленый</t>
  </si>
  <si>
    <t>Чай с сахаром</t>
  </si>
  <si>
    <t>14 ДЕНЬ</t>
  </si>
  <si>
    <t>15 ДЕНЬ</t>
  </si>
  <si>
    <t>Каша гречневая</t>
  </si>
  <si>
    <t>4 неделя</t>
  </si>
  <si>
    <t>16 ДЕНЬ</t>
  </si>
  <si>
    <t>17 ДЕНЬ</t>
  </si>
  <si>
    <t>18 ДЕНЬ</t>
  </si>
  <si>
    <t>19 ДЕНЬ</t>
  </si>
  <si>
    <t>20  ДЕНЬ</t>
  </si>
  <si>
    <t>61/05</t>
  </si>
  <si>
    <t xml:space="preserve">омлет натуральный с сыром </t>
  </si>
  <si>
    <t>хлеб белый ржаной</t>
  </si>
  <si>
    <t>Макаронные изд.отварные с сыром</t>
  </si>
  <si>
    <t>Компот из кураги</t>
  </si>
  <si>
    <t>Голубцы ленивые  75/25</t>
  </si>
  <si>
    <t>Жаркое Петушок</t>
  </si>
  <si>
    <t>171/11</t>
  </si>
  <si>
    <t>Чай с сахаром и лимоном 200/7</t>
  </si>
  <si>
    <t>Сок в индивидуальной упак.1/200</t>
  </si>
  <si>
    <t>348/11</t>
  </si>
  <si>
    <t>297/11</t>
  </si>
  <si>
    <t xml:space="preserve">чай с  сахаром </t>
  </si>
  <si>
    <t>376/2011</t>
  </si>
  <si>
    <t>Йогурт 1/120</t>
  </si>
  <si>
    <t>Сок фруктовый пак.1/ 0,2</t>
  </si>
  <si>
    <t>394/11</t>
  </si>
  <si>
    <t>Яйцо отварное</t>
  </si>
  <si>
    <t>Батон</t>
  </si>
  <si>
    <t>299/2011</t>
  </si>
  <si>
    <t>211/2011</t>
  </si>
  <si>
    <t>223/11</t>
  </si>
  <si>
    <t>278/2011</t>
  </si>
  <si>
    <t>Каша рисовая молочная с маслом 200/5</t>
  </si>
  <si>
    <t>175/11</t>
  </si>
  <si>
    <t>-</t>
  </si>
  <si>
    <t>Компот  из яблок</t>
  </si>
  <si>
    <t>Кофейный напиток  с молоком</t>
  </si>
  <si>
    <t>210/2011</t>
  </si>
  <si>
    <t xml:space="preserve">171/2011 </t>
  </si>
  <si>
    <t>Рыба тушеная с овощами 50/50</t>
  </si>
  <si>
    <t xml:space="preserve">Каша Дружба молочная с маслом  </t>
  </si>
  <si>
    <t>Макаронные изделия отварные</t>
  </si>
  <si>
    <t>наименование  блюда</t>
  </si>
  <si>
    <t>выход</t>
  </si>
  <si>
    <t>номер сб</t>
  </si>
  <si>
    <t>белки , г</t>
  </si>
  <si>
    <t>жиры,г</t>
  </si>
  <si>
    <t>углев, г</t>
  </si>
  <si>
    <t>калорийн.,</t>
  </si>
  <si>
    <t>1 день</t>
  </si>
  <si>
    <t>стоимо</t>
  </si>
  <si>
    <t>Обед</t>
  </si>
  <si>
    <t xml:space="preserve">Рассольник Ленингр с фрикадельками со сметаной  </t>
  </si>
  <si>
    <t>96/2011</t>
  </si>
  <si>
    <t xml:space="preserve">Каша пшенная молочная с маслом  </t>
  </si>
  <si>
    <t xml:space="preserve">чай с   сахаром   </t>
  </si>
  <si>
    <t>349/2в/2011</t>
  </si>
  <si>
    <t>Хлеб белый и ржаной</t>
  </si>
  <si>
    <t>Сок в инд. упак.1/200</t>
  </si>
  <si>
    <t>хлеб пшеничный</t>
  </si>
  <si>
    <t xml:space="preserve"> </t>
  </si>
  <si>
    <t>итого за день</t>
  </si>
  <si>
    <t>завтрак</t>
  </si>
  <si>
    <t xml:space="preserve">Каша манная молочная с маслом   </t>
  </si>
  <si>
    <t xml:space="preserve">Щи из свежей капусты с картофелем  со сметаной </t>
  </si>
  <si>
    <t>88/2011</t>
  </si>
  <si>
    <t>103/2004</t>
  </si>
  <si>
    <t xml:space="preserve">Каша овсяная молочная жидкая  с маслом    </t>
  </si>
  <si>
    <t xml:space="preserve">173/11 </t>
  </si>
  <si>
    <t>Суп гороховый</t>
  </si>
  <si>
    <t>102/2011</t>
  </si>
  <si>
    <t xml:space="preserve">каша гречневая вязкая  </t>
  </si>
  <si>
    <t>5 ДЕНЬ</t>
  </si>
  <si>
    <t>99/11</t>
  </si>
  <si>
    <t>6 день</t>
  </si>
  <si>
    <t>271/11</t>
  </si>
  <si>
    <t>7 день</t>
  </si>
  <si>
    <t>95/11</t>
  </si>
  <si>
    <t>8 день</t>
  </si>
  <si>
    <t>Каша овсяная молочная с маслом  200/5</t>
  </si>
  <si>
    <t>173/11/3в</t>
  </si>
  <si>
    <t>Суп гороховый с курицей</t>
  </si>
  <si>
    <t>9  день</t>
  </si>
  <si>
    <t>Суп карт. С макар. Изд с курицей</t>
  </si>
  <si>
    <t>10  день</t>
  </si>
  <si>
    <t>Борщ   со сметаной  , на курином бульоне</t>
  </si>
  <si>
    <t>82/2011</t>
  </si>
  <si>
    <t>Каша овсяная молочная жидкая  с маслом   2в</t>
  </si>
  <si>
    <t>173/11/ 2 в</t>
  </si>
  <si>
    <t>Суп крестьянский со сметаной / пшено/ 10/250/10</t>
  </si>
  <si>
    <t>10/250/10</t>
  </si>
  <si>
    <t>98/11</t>
  </si>
  <si>
    <t>чай с   сахаром  3в</t>
  </si>
  <si>
    <t>Рыба запеченная в омлете</t>
  </si>
  <si>
    <t>12КШП</t>
  </si>
  <si>
    <t>каша гречневая вязкая 5в</t>
  </si>
  <si>
    <t>Компот  из с/ф.Витамин С 2в</t>
  </si>
  <si>
    <t xml:space="preserve">Булочка </t>
  </si>
  <si>
    <t>11  ДЕНЬ</t>
  </si>
  <si>
    <t>12 день</t>
  </si>
  <si>
    <t>Суп из овощей со сметаной 250/5</t>
  </si>
  <si>
    <t>Суп карт. С макар. Изд</t>
  </si>
  <si>
    <t xml:space="preserve">чай с   сахаром  </t>
  </si>
  <si>
    <t>14 день</t>
  </si>
  <si>
    <t>Борщ    со сметаной  на курином бульоне</t>
  </si>
  <si>
    <t>Каша гречневая 2в</t>
  </si>
  <si>
    <t>15  день</t>
  </si>
  <si>
    <t>16 день</t>
  </si>
  <si>
    <t>Каша Дружба молочная с маслом 150/5</t>
  </si>
  <si>
    <t>17  ДЕНЬ</t>
  </si>
  <si>
    <t>18 день</t>
  </si>
  <si>
    <t>Суп картофельный с крупой</t>
  </si>
  <si>
    <t>103/2011</t>
  </si>
  <si>
    <t>19 день</t>
  </si>
  <si>
    <t>20  день</t>
  </si>
  <si>
    <t>Суп картофельный с макаронными изделиями</t>
  </si>
  <si>
    <t xml:space="preserve">Суп из овощей со сметаной   </t>
  </si>
  <si>
    <t>батон</t>
  </si>
  <si>
    <t>какао на молоке</t>
  </si>
  <si>
    <t>компот из кураги</t>
  </si>
  <si>
    <t>Компот фруктовый (сок)</t>
  </si>
  <si>
    <t>Пюре картофельное/огурец свежий 150/30</t>
  </si>
  <si>
    <t>Фрикаделька из мяса кур 60/40</t>
  </si>
  <si>
    <t>каша гречневая/огурец соленый 170/30</t>
  </si>
  <si>
    <t>суфле из мяса кур с соусом 50/50</t>
  </si>
  <si>
    <t xml:space="preserve">макароны отварные </t>
  </si>
  <si>
    <t>Тефтели мясные в соусе  70/30</t>
  </si>
  <si>
    <t>напиток из плодов шиповника</t>
  </si>
  <si>
    <t>Фрукт (Яблоко)</t>
  </si>
  <si>
    <t>плов из мяса птицы</t>
  </si>
  <si>
    <t>огурец соленый</t>
  </si>
  <si>
    <t xml:space="preserve">каша манная молочная с маслом </t>
  </si>
  <si>
    <t>запеканка из творога со сгущ. Молоком</t>
  </si>
  <si>
    <t>Фрукт (яблоко)</t>
  </si>
  <si>
    <t>компот из с/ф с витамином С</t>
  </si>
  <si>
    <t>котлета "По-Куравински" 100/5</t>
  </si>
  <si>
    <t>Напиток из плодов шиповника</t>
  </si>
  <si>
    <t>кондитерское изделие</t>
  </si>
  <si>
    <t>Гуляш из мяса птицы 70/50</t>
  </si>
  <si>
    <t>Каша гречневая рассыпчатая</t>
  </si>
  <si>
    <t>чай с лимоном</t>
  </si>
  <si>
    <t>пюре картофельное/св. огурец 150/35</t>
  </si>
  <si>
    <t>Шницель рубленый 80/5</t>
  </si>
  <si>
    <t>Макароны отварные с овощами</t>
  </si>
  <si>
    <t>Биточки мясные с соусом 90/30</t>
  </si>
  <si>
    <t>302/11</t>
  </si>
  <si>
    <t>230/04</t>
  </si>
  <si>
    <t>1712В/2011</t>
  </si>
  <si>
    <t>128/2011</t>
  </si>
  <si>
    <t>72/2011</t>
  </si>
  <si>
    <t>45/11</t>
  </si>
  <si>
    <t>631/11</t>
  </si>
  <si>
    <t>451/2024</t>
  </si>
  <si>
    <t>394/04</t>
  </si>
  <si>
    <t>156/11</t>
  </si>
  <si>
    <t>508/2004</t>
  </si>
  <si>
    <t>450/11</t>
  </si>
  <si>
    <t>Бигус с мясом</t>
  </si>
  <si>
    <t>39/2011</t>
  </si>
  <si>
    <t>53 КШП</t>
  </si>
  <si>
    <t>47/2005</t>
  </si>
  <si>
    <t>суфле "Золотая рыбка"</t>
  </si>
  <si>
    <t>512/2011</t>
  </si>
  <si>
    <t>Чай с молоком и сахаром</t>
  </si>
  <si>
    <t>160,08</t>
  </si>
  <si>
    <t xml:space="preserve">Суп овощной со сметаной </t>
  </si>
  <si>
    <t>каша овсяная молочная  с сахаром</t>
  </si>
  <si>
    <t>Борщ со сметаной на курином бульоне</t>
  </si>
  <si>
    <t xml:space="preserve">Щи из свежей капусты с картофелем  со сметаной  и курицей </t>
  </si>
  <si>
    <t>Котлета  куриная с соусом 70/30</t>
  </si>
  <si>
    <t>Котлета домашняя  с соусом 60/40</t>
  </si>
  <si>
    <t>Суп крестьянский с крупой</t>
  </si>
  <si>
    <t>пюре картофельное</t>
  </si>
  <si>
    <t>Биточки куриные с соусом 70/30</t>
  </si>
  <si>
    <t>54-21гн</t>
  </si>
  <si>
    <t>134/2004</t>
  </si>
  <si>
    <t>Меню для учащихся категории ОВЗ   и  детей мобилизованных 2025г. Стоимость 160,08</t>
  </si>
  <si>
    <t>Меню для учащихся начальной школы на 2025 год.</t>
  </si>
  <si>
    <t>Меню для учащихся 5- 11 класса на 2025 год.</t>
  </si>
  <si>
    <t>Рассольник по-дом.  Со сметаной</t>
  </si>
  <si>
    <t>Рассольник ленинградский со сметаной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</si>
</sst>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5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</font>
    <font>
      <i/>
      <sz val="12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7">
    <xf numFmtId="0" fontId="0" fillId="0" borderId="0" xfId="0"/>
    <xf numFmtId="0" fontId="0" fillId="2" borderId="26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2" xfId="0" applyFont="1" applyFill="1" applyBorder="1"/>
    <xf numFmtId="0" fontId="5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8" fillId="2" borderId="17" xfId="0" applyFont="1" applyFill="1" applyBorder="1"/>
    <xf numFmtId="0" fontId="6" fillId="2" borderId="17" xfId="0" applyFont="1" applyFill="1" applyBorder="1"/>
    <xf numFmtId="0" fontId="4" fillId="2" borderId="0" xfId="0" applyFont="1" applyFill="1"/>
    <xf numFmtId="0" fontId="9" fillId="2" borderId="2" xfId="0" applyFont="1" applyFill="1" applyBorder="1"/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2" borderId="15" xfId="0" applyFont="1" applyFill="1" applyBorder="1"/>
    <xf numFmtId="0" fontId="10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center" vertical="top" wrapText="1"/>
    </xf>
    <xf numFmtId="0" fontId="10" fillId="2" borderId="21" xfId="0" applyFont="1" applyFill="1" applyBorder="1"/>
    <xf numFmtId="164" fontId="10" fillId="2" borderId="21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/>
    </xf>
    <xf numFmtId="0" fontId="10" fillId="2" borderId="6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31" xfId="0" applyFont="1" applyFill="1" applyBorder="1"/>
    <xf numFmtId="0" fontId="10" fillId="2" borderId="31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/>
    <xf numFmtId="0" fontId="9" fillId="2" borderId="17" xfId="0" applyFont="1" applyFill="1" applyBorder="1"/>
    <xf numFmtId="0" fontId="9" fillId="2" borderId="22" xfId="0" applyFont="1" applyFill="1" applyBorder="1" applyAlignment="1">
      <alignment horizontal="center" vertical="center"/>
    </xf>
    <xf numFmtId="0" fontId="10" fillId="2" borderId="16" xfId="0" applyFont="1" applyFill="1" applyBorder="1"/>
    <xf numFmtId="0" fontId="10" fillId="2" borderId="3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wrapText="1"/>
    </xf>
    <xf numFmtId="0" fontId="10" fillId="2" borderId="51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2" fontId="10" fillId="2" borderId="48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10" fillId="2" borderId="14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9" fillId="2" borderId="6" xfId="0" applyFont="1" applyFill="1" applyBorder="1"/>
    <xf numFmtId="2" fontId="9" fillId="2" borderId="2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center" vertical="top" wrapText="1"/>
    </xf>
    <xf numFmtId="164" fontId="10" fillId="2" borderId="31" xfId="0" applyNumberFormat="1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12" fontId="10" fillId="2" borderId="15" xfId="0" applyNumberFormat="1" applyFont="1" applyFill="1" applyBorder="1" applyAlignment="1">
      <alignment horizontal="left" vertical="center" wrapText="1"/>
    </xf>
    <xf numFmtId="12" fontId="10" fillId="2" borderId="11" xfId="0" applyNumberFormat="1" applyFont="1" applyFill="1" applyBorder="1" applyAlignment="1">
      <alignment vertical="center"/>
    </xf>
    <xf numFmtId="49" fontId="10" fillId="2" borderId="40" xfId="0" applyNumberFormat="1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wrapText="1"/>
    </xf>
    <xf numFmtId="0" fontId="10" fillId="2" borderId="1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28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left" vertical="center" wrapText="1"/>
    </xf>
    <xf numFmtId="0" fontId="9" fillId="2" borderId="58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/>
    <xf numFmtId="0" fontId="10" fillId="2" borderId="6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4" xfId="0" applyFont="1" applyFill="1" applyBorder="1"/>
    <xf numFmtId="0" fontId="10" fillId="2" borderId="53" xfId="0" applyFont="1" applyFill="1" applyBorder="1" applyAlignment="1">
      <alignment horizontal="center"/>
    </xf>
    <xf numFmtId="0" fontId="10" fillId="2" borderId="67" xfId="0" applyFont="1" applyFill="1" applyBorder="1"/>
    <xf numFmtId="0" fontId="10" fillId="2" borderId="7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 vertical="center"/>
    </xf>
    <xf numFmtId="0" fontId="9" fillId="2" borderId="34" xfId="0" applyFont="1" applyFill="1" applyBorder="1"/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2" fontId="10" fillId="2" borderId="32" xfId="0" applyNumberFormat="1" applyFont="1" applyFill="1" applyBorder="1" applyAlignment="1">
      <alignment horizontal="center" vertical="center"/>
    </xf>
    <xf numFmtId="2" fontId="10" fillId="2" borderId="31" xfId="0" applyNumberFormat="1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/>
    </xf>
    <xf numFmtId="0" fontId="10" fillId="2" borderId="16" xfId="0" applyFont="1" applyFill="1" applyBorder="1" applyAlignment="1">
      <alignment vertical="center"/>
    </xf>
    <xf numFmtId="0" fontId="10" fillId="2" borderId="60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2" fontId="10" fillId="2" borderId="41" xfId="0" applyNumberFormat="1" applyFont="1" applyFill="1" applyBorder="1" applyAlignment="1">
      <alignment horizontal="center" wrapText="1"/>
    </xf>
    <xf numFmtId="2" fontId="10" fillId="2" borderId="18" xfId="0" applyNumberFormat="1" applyFont="1" applyFill="1" applyBorder="1" applyAlignment="1">
      <alignment horizontal="center" wrapText="1"/>
    </xf>
    <xf numFmtId="2" fontId="10" fillId="2" borderId="26" xfId="0" applyNumberFormat="1" applyFont="1" applyFill="1" applyBorder="1" applyAlignment="1">
      <alignment horizontal="center" wrapText="1"/>
    </xf>
    <xf numFmtId="2" fontId="10" fillId="2" borderId="12" xfId="0" applyNumberFormat="1" applyFont="1" applyFill="1" applyBorder="1" applyAlignment="1">
      <alignment horizontal="center" wrapText="1"/>
    </xf>
    <xf numFmtId="0" fontId="9" fillId="2" borderId="61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 vertical="center"/>
    </xf>
    <xf numFmtId="0" fontId="9" fillId="2" borderId="30" xfId="0" applyFont="1" applyFill="1" applyBorder="1"/>
    <xf numFmtId="0" fontId="10" fillId="2" borderId="4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 vertical="center"/>
    </xf>
    <xf numFmtId="2" fontId="9" fillId="2" borderId="17" xfId="0" applyNumberFormat="1" applyFont="1" applyFill="1" applyBorder="1" applyAlignment="1">
      <alignment horizontal="center" vertical="center"/>
    </xf>
    <xf numFmtId="0" fontId="11" fillId="2" borderId="2" xfId="0" applyFont="1" applyFill="1" applyBorder="1"/>
    <xf numFmtId="0" fontId="10" fillId="2" borderId="39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12" fillId="0" borderId="61" xfId="0" applyFont="1" applyBorder="1" applyAlignment="1">
      <alignment horizontal="center" vertical="center"/>
    </xf>
    <xf numFmtId="0" fontId="12" fillId="0" borderId="49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12" fillId="0" borderId="49" xfId="0" applyFont="1" applyBorder="1" applyAlignment="1">
      <alignment horizontal="center" vertical="center"/>
    </xf>
    <xf numFmtId="0" fontId="12" fillId="0" borderId="69" xfId="0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left" vertical="center"/>
    </xf>
    <xf numFmtId="0" fontId="13" fillId="2" borderId="66" xfId="0" applyFont="1" applyFill="1" applyBorder="1" applyAlignment="1">
      <alignment vertical="center"/>
    </xf>
    <xf numFmtId="0" fontId="13" fillId="2" borderId="49" xfId="0" applyFont="1" applyFill="1" applyBorder="1" applyAlignment="1">
      <alignment vertical="center"/>
    </xf>
    <xf numFmtId="0" fontId="13" fillId="2" borderId="50" xfId="0" applyFont="1" applyFill="1" applyBorder="1" applyAlignment="1">
      <alignment vertical="center"/>
    </xf>
    <xf numFmtId="0" fontId="13" fillId="0" borderId="0" xfId="0" applyFont="1"/>
    <xf numFmtId="0" fontId="15" fillId="2" borderId="15" xfId="0" applyFont="1" applyFill="1" applyBorder="1" applyAlignment="1">
      <alignment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2" borderId="39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5" fillId="2" borderId="15" xfId="0" applyFont="1" applyFill="1" applyBorder="1" applyAlignment="1">
      <alignment wrapText="1"/>
    </xf>
    <xf numFmtId="0" fontId="15" fillId="2" borderId="15" xfId="0" applyFont="1" applyFill="1" applyBorder="1" applyAlignment="1">
      <alignment horizontal="center"/>
    </xf>
    <xf numFmtId="0" fontId="15" fillId="2" borderId="44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27" xfId="0" applyFont="1" applyFill="1" applyBorder="1" applyAlignment="1">
      <alignment horizontal="center" vertical="top" wrapText="1"/>
    </xf>
    <xf numFmtId="0" fontId="15" fillId="2" borderId="39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top" wrapText="1"/>
    </xf>
    <xf numFmtId="0" fontId="13" fillId="0" borderId="31" xfId="0" applyFont="1" applyBorder="1"/>
    <xf numFmtId="0" fontId="15" fillId="2" borderId="15" xfId="0" applyFont="1" applyFill="1" applyBorder="1" applyAlignment="1">
      <alignment horizontal="left" vertical="center" wrapText="1"/>
    </xf>
    <xf numFmtId="164" fontId="15" fillId="2" borderId="21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/>
    </xf>
    <xf numFmtId="0" fontId="15" fillId="2" borderId="64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2" fillId="2" borderId="6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10" xfId="0" applyFont="1" applyFill="1" applyBorder="1"/>
    <xf numFmtId="0" fontId="13" fillId="2" borderId="4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2" borderId="17" xfId="0" applyFont="1" applyFill="1" applyBorder="1"/>
    <xf numFmtId="0" fontId="13" fillId="2" borderId="35" xfId="0" applyFont="1" applyFill="1" applyBorder="1" applyAlignment="1">
      <alignment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7" xfId="0" applyFont="1" applyFill="1" applyBorder="1"/>
    <xf numFmtId="0" fontId="13" fillId="2" borderId="7" xfId="0" applyFont="1" applyFill="1" applyBorder="1" applyAlignment="1">
      <alignment horizontal="center" vertical="center"/>
    </xf>
    <xf numFmtId="0" fontId="12" fillId="2" borderId="7" xfId="0" applyFont="1" applyFill="1" applyBorder="1"/>
    <xf numFmtId="0" fontId="13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49" fontId="12" fillId="2" borderId="7" xfId="0" applyNumberFormat="1" applyFont="1" applyFill="1" applyBorder="1" applyAlignment="1">
      <alignment horizontal="center" vertical="center"/>
    </xf>
    <xf numFmtId="0" fontId="13" fillId="0" borderId="8" xfId="0" applyFont="1" applyBorder="1"/>
    <xf numFmtId="0" fontId="12" fillId="2" borderId="24" xfId="0" applyFont="1" applyFill="1" applyBorder="1"/>
    <xf numFmtId="0" fontId="13" fillId="2" borderId="22" xfId="0" applyFont="1" applyFill="1" applyBorder="1" applyAlignment="1">
      <alignment horizontal="center"/>
    </xf>
    <xf numFmtId="0" fontId="13" fillId="2" borderId="2" xfId="0" applyFont="1" applyFill="1" applyBorder="1"/>
    <xf numFmtId="0" fontId="13" fillId="2" borderId="22" xfId="0" applyFont="1" applyFill="1" applyBorder="1"/>
    <xf numFmtId="0" fontId="12" fillId="2" borderId="8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center"/>
    </xf>
    <xf numFmtId="0" fontId="13" fillId="2" borderId="66" xfId="0" applyFont="1" applyFill="1" applyBorder="1"/>
    <xf numFmtId="0" fontId="13" fillId="2" borderId="49" xfId="0" applyFont="1" applyFill="1" applyBorder="1"/>
    <xf numFmtId="0" fontId="13" fillId="2" borderId="50" xfId="0" applyFont="1" applyFill="1" applyBorder="1"/>
    <xf numFmtId="0" fontId="13" fillId="2" borderId="15" xfId="0" applyFont="1" applyFill="1" applyBorder="1" applyAlignment="1">
      <alignment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0" fontId="15" fillId="2" borderId="39" xfId="0" applyFont="1" applyFill="1" applyBorder="1"/>
    <xf numFmtId="0" fontId="15" fillId="2" borderId="48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wrapText="1"/>
    </xf>
    <xf numFmtId="0" fontId="13" fillId="0" borderId="48" xfId="0" applyFont="1" applyBorder="1" applyAlignment="1">
      <alignment horizontal="center" vertical="center"/>
    </xf>
    <xf numFmtId="0" fontId="15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left" vertical="center" wrapText="1"/>
    </xf>
    <xf numFmtId="0" fontId="13" fillId="0" borderId="5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center"/>
    </xf>
    <xf numFmtId="0" fontId="13" fillId="2" borderId="17" xfId="0" applyFont="1" applyFill="1" applyBorder="1"/>
    <xf numFmtId="2" fontId="13" fillId="2" borderId="35" xfId="0" applyNumberFormat="1" applyFont="1" applyFill="1" applyBorder="1" applyAlignment="1">
      <alignment horizontal="center"/>
    </xf>
    <xf numFmtId="2" fontId="13" fillId="2" borderId="36" xfId="0" applyNumberFormat="1" applyFont="1" applyFill="1" applyBorder="1"/>
    <xf numFmtId="2" fontId="13" fillId="2" borderId="58" xfId="0" applyNumberFormat="1" applyFont="1" applyFill="1" applyBorder="1"/>
    <xf numFmtId="2" fontId="13" fillId="2" borderId="17" xfId="0" applyNumberFormat="1" applyFont="1" applyFill="1" applyBorder="1" applyAlignment="1">
      <alignment horizontal="center" vertical="center"/>
    </xf>
    <xf numFmtId="0" fontId="12" fillId="2" borderId="75" xfId="0" applyFont="1" applyFill="1" applyBorder="1"/>
    <xf numFmtId="0" fontId="13" fillId="2" borderId="70" xfId="0" applyFont="1" applyFill="1" applyBorder="1" applyAlignment="1">
      <alignment horizontal="center"/>
    </xf>
    <xf numFmtId="0" fontId="13" fillId="2" borderId="75" xfId="0" applyFont="1" applyFill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2" fillId="2" borderId="65" xfId="0" applyFont="1" applyFill="1" applyBorder="1"/>
    <xf numFmtId="0" fontId="13" fillId="2" borderId="65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vertical="center"/>
    </xf>
    <xf numFmtId="0" fontId="12" fillId="2" borderId="65" xfId="0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/>
    </xf>
    <xf numFmtId="0" fontId="12" fillId="2" borderId="24" xfId="0" applyFont="1" applyFill="1" applyBorder="1" applyAlignment="1">
      <alignment vertic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3" fillId="0" borderId="12" xfId="0" applyFont="1" applyBorder="1"/>
    <xf numFmtId="0" fontId="12" fillId="2" borderId="73" xfId="0" applyFont="1" applyFill="1" applyBorder="1"/>
    <xf numFmtId="0" fontId="13" fillId="2" borderId="65" xfId="0" applyFont="1" applyFill="1" applyBorder="1" applyAlignment="1">
      <alignment horizontal="center"/>
    </xf>
    <xf numFmtId="0" fontId="13" fillId="2" borderId="65" xfId="0" applyFont="1" applyFill="1" applyBorder="1"/>
    <xf numFmtId="0" fontId="12" fillId="2" borderId="0" xfId="0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2" borderId="38" xfId="0" applyFont="1" applyFill="1" applyBorder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2" xfId="0" applyFont="1" applyFill="1" applyBorder="1"/>
    <xf numFmtId="0" fontId="13" fillId="2" borderId="4" xfId="0" applyFont="1" applyFill="1" applyBorder="1"/>
    <xf numFmtId="0" fontId="12" fillId="2" borderId="8" xfId="0" applyFont="1" applyFill="1" applyBorder="1" applyAlignment="1">
      <alignment horizontal="left"/>
    </xf>
    <xf numFmtId="0" fontId="15" fillId="2" borderId="14" xfId="0" applyFont="1" applyFill="1" applyBorder="1" applyAlignment="1">
      <alignment vertical="center" wrapText="1"/>
    </xf>
    <xf numFmtId="0" fontId="13" fillId="2" borderId="45" xfId="0" applyFont="1" applyFill="1" applyBorder="1" applyAlignment="1">
      <alignment horizontal="left" vertical="center" wrapText="1"/>
    </xf>
    <xf numFmtId="0" fontId="15" fillId="2" borderId="46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center" wrapText="1"/>
    </xf>
    <xf numFmtId="0" fontId="15" fillId="2" borderId="39" xfId="0" applyFont="1" applyFill="1" applyBorder="1" applyAlignment="1">
      <alignment horizontal="center" vertical="center"/>
    </xf>
    <xf numFmtId="2" fontId="15" fillId="2" borderId="48" xfId="0" applyNumberFormat="1" applyFont="1" applyFill="1" applyBorder="1" applyAlignment="1">
      <alignment horizontal="center" vertical="center"/>
    </xf>
    <xf numFmtId="0" fontId="15" fillId="2" borderId="15" xfId="0" applyFont="1" applyFill="1" applyBorder="1"/>
    <xf numFmtId="0" fontId="15" fillId="2" borderId="39" xfId="0" applyFont="1" applyFill="1" applyBorder="1" applyAlignment="1">
      <alignment horizontal="center"/>
    </xf>
    <xf numFmtId="0" fontId="15" fillId="2" borderId="31" xfId="0" applyFont="1" applyFill="1" applyBorder="1" applyAlignment="1">
      <alignment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left" vertical="center" wrapText="1"/>
    </xf>
    <xf numFmtId="0" fontId="13" fillId="2" borderId="67" xfId="0" applyFont="1" applyFill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2" borderId="70" xfId="0" applyFont="1" applyFill="1" applyBorder="1"/>
    <xf numFmtId="0" fontId="13" fillId="2" borderId="70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2" borderId="6" xfId="0" applyFont="1" applyFill="1" applyBorder="1"/>
    <xf numFmtId="0" fontId="13" fillId="2" borderId="69" xfId="0" applyFont="1" applyFill="1" applyBorder="1"/>
    <xf numFmtId="0" fontId="13" fillId="2" borderId="39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vertical="center" wrapText="1"/>
    </xf>
    <xf numFmtId="0" fontId="13" fillId="2" borderId="73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0" fontId="15" fillId="2" borderId="67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2" fillId="2" borderId="38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2" borderId="51" xfId="0" applyFont="1" applyFill="1" applyBorder="1"/>
    <xf numFmtId="0" fontId="12" fillId="2" borderId="2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12" fillId="2" borderId="60" xfId="0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5" fillId="2" borderId="27" xfId="0" applyFont="1" applyFill="1" applyBorder="1" applyAlignment="1">
      <alignment horizontal="center" wrapText="1"/>
    </xf>
    <xf numFmtId="0" fontId="13" fillId="2" borderId="39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13" fillId="2" borderId="66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left" wrapText="1"/>
    </xf>
    <xf numFmtId="0" fontId="15" fillId="2" borderId="54" xfId="0" applyFont="1" applyFill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5" fillId="2" borderId="15" xfId="0" applyFont="1" applyFill="1" applyBorder="1" applyAlignment="1">
      <alignment horizontal="left"/>
    </xf>
    <xf numFmtId="0" fontId="15" fillId="2" borderId="28" xfId="0" applyFont="1" applyFill="1" applyBorder="1" applyAlignment="1">
      <alignment horizontal="center" wrapText="1"/>
    </xf>
    <xf numFmtId="164" fontId="15" fillId="2" borderId="62" xfId="0" applyNumberFormat="1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 wrapText="1"/>
    </xf>
    <xf numFmtId="0" fontId="13" fillId="2" borderId="6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40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2" fillId="2" borderId="70" xfId="0" applyFont="1" applyFill="1" applyBorder="1"/>
    <xf numFmtId="0" fontId="13" fillId="2" borderId="35" xfId="0" applyFont="1" applyFill="1" applyBorder="1" applyAlignment="1">
      <alignment horizontal="center" vertical="center"/>
    </xf>
    <xf numFmtId="0" fontId="13" fillId="2" borderId="3" xfId="0" applyFont="1" applyFill="1" applyBorder="1"/>
    <xf numFmtId="0" fontId="12" fillId="2" borderId="2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/>
    </xf>
    <xf numFmtId="0" fontId="13" fillId="2" borderId="25" xfId="0" applyFont="1" applyFill="1" applyBorder="1"/>
    <xf numFmtId="0" fontId="13" fillId="2" borderId="47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2" borderId="6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72" xfId="0" applyFont="1" applyFill="1" applyBorder="1" applyAlignment="1">
      <alignment horizontal="center" vertical="center"/>
    </xf>
    <xf numFmtId="2" fontId="15" fillId="2" borderId="12" xfId="0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27" xfId="0" applyNumberFormat="1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5" fillId="2" borderId="68" xfId="0" applyFont="1" applyFill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4" xfId="0" applyFont="1" applyFill="1" applyBorder="1"/>
    <xf numFmtId="164" fontId="12" fillId="2" borderId="0" xfId="0" applyNumberFormat="1" applyFont="1" applyFill="1" applyBorder="1" applyAlignment="1">
      <alignment horizontal="center" vertical="center"/>
    </xf>
    <xf numFmtId="0" fontId="13" fillId="0" borderId="70" xfId="0" applyFont="1" applyBorder="1"/>
    <xf numFmtId="0" fontId="15" fillId="2" borderId="14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/>
    </xf>
    <xf numFmtId="164" fontId="15" fillId="2" borderId="31" xfId="0" applyNumberFormat="1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5" fillId="2" borderId="55" xfId="0" applyFont="1" applyFill="1" applyBorder="1" applyAlignment="1">
      <alignment horizontal="center"/>
    </xf>
    <xf numFmtId="0" fontId="15" fillId="2" borderId="56" xfId="0" applyFont="1" applyFill="1" applyBorder="1" applyAlignment="1">
      <alignment horizontal="center"/>
    </xf>
    <xf numFmtId="2" fontId="13" fillId="2" borderId="2" xfId="0" applyNumberFormat="1" applyFont="1" applyFill="1" applyBorder="1" applyAlignment="1">
      <alignment horizontal="center"/>
    </xf>
    <xf numFmtId="0" fontId="13" fillId="2" borderId="8" xfId="0" applyFont="1" applyFill="1" applyBorder="1"/>
    <xf numFmtId="2" fontId="12" fillId="2" borderId="7" xfId="0" applyNumberFormat="1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vertical="center" wrapText="1"/>
    </xf>
    <xf numFmtId="0" fontId="13" fillId="0" borderId="74" xfId="0" applyFont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/>
    </xf>
    <xf numFmtId="0" fontId="15" fillId="2" borderId="44" xfId="0" applyFont="1" applyFill="1" applyBorder="1" applyAlignment="1">
      <alignment horizontal="center" wrapText="1"/>
    </xf>
    <xf numFmtId="0" fontId="13" fillId="2" borderId="54" xfId="0" applyFont="1" applyFill="1" applyBorder="1" applyAlignment="1">
      <alignment horizontal="center" vertical="center"/>
    </xf>
    <xf numFmtId="0" fontId="13" fillId="2" borderId="35" xfId="0" applyFont="1" applyFill="1" applyBorder="1"/>
    <xf numFmtId="0" fontId="13" fillId="2" borderId="36" xfId="0" applyFont="1" applyFill="1" applyBorder="1"/>
    <xf numFmtId="1" fontId="12" fillId="2" borderId="70" xfId="0" applyNumberFormat="1" applyFont="1" applyFill="1" applyBorder="1" applyAlignment="1">
      <alignment horizontal="center" vertical="center"/>
    </xf>
    <xf numFmtId="0" fontId="13" fillId="2" borderId="70" xfId="0" applyFont="1" applyFill="1" applyBorder="1" applyAlignment="1">
      <alignment vertical="center"/>
    </xf>
    <xf numFmtId="0" fontId="12" fillId="2" borderId="7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vertical="center" wrapText="1"/>
    </xf>
    <xf numFmtId="12" fontId="15" fillId="2" borderId="1" xfId="0" applyNumberFormat="1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2" borderId="73" xfId="0" applyFont="1" applyFill="1" applyBorder="1"/>
    <xf numFmtId="0" fontId="15" fillId="2" borderId="20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wrapText="1"/>
    </xf>
    <xf numFmtId="0" fontId="15" fillId="2" borderId="46" xfId="0" applyFont="1" applyFill="1" applyBorder="1" applyAlignment="1">
      <alignment horizontal="center"/>
    </xf>
    <xf numFmtId="0" fontId="15" fillId="2" borderId="62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0" fontId="13" fillId="2" borderId="37" xfId="0" applyFont="1" applyFill="1" applyBorder="1"/>
    <xf numFmtId="2" fontId="12" fillId="2" borderId="2" xfId="0" applyNumberFormat="1" applyFont="1" applyFill="1" applyBorder="1" applyAlignment="1">
      <alignment horizontal="center"/>
    </xf>
    <xf numFmtId="0" fontId="13" fillId="2" borderId="42" xfId="0" applyFont="1" applyFill="1" applyBorder="1" applyAlignment="1">
      <alignment wrapText="1"/>
    </xf>
    <xf numFmtId="0" fontId="15" fillId="2" borderId="41" xfId="0" applyFont="1" applyFill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/>
    </xf>
    <xf numFmtId="0" fontId="13" fillId="2" borderId="72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21" xfId="0" applyFont="1" applyFill="1" applyBorder="1"/>
    <xf numFmtId="0" fontId="13" fillId="2" borderId="21" xfId="0" applyFont="1" applyFill="1" applyBorder="1" applyAlignment="1">
      <alignment horizontal="center"/>
    </xf>
    <xf numFmtId="0" fontId="13" fillId="2" borderId="9" xfId="0" applyFont="1" applyFill="1" applyBorder="1"/>
    <xf numFmtId="0" fontId="13" fillId="2" borderId="72" xfId="0" applyFont="1" applyFill="1" applyBorder="1"/>
    <xf numFmtId="0" fontId="13" fillId="2" borderId="14" xfId="0" applyFont="1" applyFill="1" applyBorder="1" applyAlignment="1">
      <alignment horizontal="center"/>
    </xf>
    <xf numFmtId="0" fontId="13" fillId="2" borderId="14" xfId="0" applyFont="1" applyFill="1" applyBorder="1"/>
    <xf numFmtId="0" fontId="13" fillId="2" borderId="11" xfId="0" applyFont="1" applyFill="1" applyBorder="1"/>
    <xf numFmtId="0" fontId="13" fillId="2" borderId="5" xfId="0" applyFont="1" applyFill="1" applyBorder="1"/>
    <xf numFmtId="0" fontId="13" fillId="2" borderId="28" xfId="0" applyFont="1" applyFill="1" applyBorder="1"/>
    <xf numFmtId="0" fontId="13" fillId="0" borderId="0" xfId="0" applyFont="1" applyAlignment="1">
      <alignment horizontal="center" vertical="center"/>
    </xf>
    <xf numFmtId="2" fontId="13" fillId="2" borderId="4" xfId="0" applyNumberFormat="1" applyFont="1" applyFill="1" applyBorder="1" applyAlignment="1">
      <alignment horizontal="center" vertical="center"/>
    </xf>
    <xf numFmtId="2" fontId="13" fillId="2" borderId="22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/>
    </xf>
    <xf numFmtId="0" fontId="13" fillId="2" borderId="0" xfId="0" applyFont="1" applyFill="1"/>
    <xf numFmtId="0" fontId="12" fillId="2" borderId="8" xfId="0" applyFont="1" applyFill="1" applyBorder="1" applyAlignment="1">
      <alignment vertical="center"/>
    </xf>
    <xf numFmtId="0" fontId="13" fillId="2" borderId="25" xfId="0" applyFont="1" applyFill="1" applyBorder="1" applyAlignment="1">
      <alignment vertical="center"/>
    </xf>
    <xf numFmtId="0" fontId="13" fillId="2" borderId="19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62" xfId="0" applyFont="1" applyFill="1" applyBorder="1" applyAlignment="1">
      <alignment vertical="center"/>
    </xf>
    <xf numFmtId="0" fontId="13" fillId="2" borderId="50" xfId="0" applyFont="1" applyFill="1" applyBorder="1" applyAlignment="1">
      <alignment vertical="center" wrapText="1"/>
    </xf>
    <xf numFmtId="0" fontId="15" fillId="2" borderId="45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vertical="center" wrapText="1"/>
    </xf>
    <xf numFmtId="0" fontId="15" fillId="2" borderId="6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left" vertical="center" wrapText="1"/>
    </xf>
    <xf numFmtId="0" fontId="13" fillId="2" borderId="58" xfId="0" applyFont="1" applyFill="1" applyBorder="1"/>
    <xf numFmtId="0" fontId="13" fillId="2" borderId="75" xfId="0" applyFont="1" applyFill="1" applyBorder="1"/>
    <xf numFmtId="0" fontId="13" fillId="2" borderId="30" xfId="0" applyFont="1" applyFill="1" applyBorder="1"/>
    <xf numFmtId="0" fontId="13" fillId="2" borderId="42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vertical="center" wrapText="1"/>
    </xf>
    <xf numFmtId="0" fontId="15" fillId="2" borderId="40" xfId="0" applyFont="1" applyFill="1" applyBorder="1" applyAlignment="1">
      <alignment wrapText="1"/>
    </xf>
    <xf numFmtId="2" fontId="15" fillId="2" borderId="59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wrapText="1"/>
    </xf>
    <xf numFmtId="0" fontId="15" fillId="2" borderId="32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3" fillId="2" borderId="24" xfId="0" applyFont="1" applyFill="1" applyBorder="1"/>
    <xf numFmtId="0" fontId="13" fillId="2" borderId="8" xfId="0" applyFont="1" applyFill="1" applyBorder="1" applyAlignment="1">
      <alignment vertical="center"/>
    </xf>
    <xf numFmtId="0" fontId="13" fillId="2" borderId="30" xfId="0" applyFont="1" applyFill="1" applyBorder="1" applyAlignment="1">
      <alignment wrapText="1"/>
    </xf>
    <xf numFmtId="0" fontId="13" fillId="2" borderId="31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2" fontId="15" fillId="2" borderId="44" xfId="0" applyNumberFormat="1" applyFont="1" applyFill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center" wrapText="1"/>
    </xf>
    <xf numFmtId="2" fontId="15" fillId="2" borderId="27" xfId="0" applyNumberFormat="1" applyFont="1" applyFill="1" applyBorder="1" applyAlignment="1">
      <alignment horizontal="center" wrapText="1"/>
    </xf>
    <xf numFmtId="2" fontId="15" fillId="2" borderId="12" xfId="0" applyNumberFormat="1" applyFont="1" applyFill="1" applyBorder="1" applyAlignment="1">
      <alignment horizontal="center" wrapText="1"/>
    </xf>
    <xf numFmtId="0" fontId="15" fillId="2" borderId="3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2" fontId="15" fillId="2" borderId="15" xfId="0" applyNumberFormat="1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3" fillId="2" borderId="12" xfId="0" applyFont="1" applyFill="1" applyBorder="1"/>
    <xf numFmtId="0" fontId="13" fillId="2" borderId="1" xfId="0" applyFont="1" applyFill="1" applyBorder="1"/>
    <xf numFmtId="1" fontId="12" fillId="2" borderId="7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/>
    </xf>
    <xf numFmtId="0" fontId="15" fillId="2" borderId="63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28" xfId="0" applyFont="1" applyFill="1" applyBorder="1" applyAlignment="1">
      <alignment horizontal="center" vertical="top" wrapText="1"/>
    </xf>
    <xf numFmtId="0" fontId="15" fillId="2" borderId="7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15" fillId="2" borderId="74" xfId="0" applyFont="1" applyFill="1" applyBorder="1" applyAlignment="1">
      <alignment horizontal="center" vertical="center"/>
    </xf>
    <xf numFmtId="0" fontId="13" fillId="0" borderId="15" xfId="0" applyFont="1" applyBorder="1" applyAlignment="1">
      <alignment wrapText="1"/>
    </xf>
    <xf numFmtId="0" fontId="15" fillId="2" borderId="7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2" fontId="13" fillId="2" borderId="6" xfId="0" applyNumberFormat="1" applyFont="1" applyFill="1" applyBorder="1" applyAlignment="1">
      <alignment horizontal="center"/>
    </xf>
    <xf numFmtId="2" fontId="13" fillId="2" borderId="70" xfId="0" applyNumberFormat="1" applyFont="1" applyFill="1" applyBorder="1" applyAlignment="1">
      <alignment horizontal="center"/>
    </xf>
    <xf numFmtId="2" fontId="12" fillId="2" borderId="70" xfId="0" applyNumberFormat="1" applyFont="1" applyFill="1" applyBorder="1" applyAlignment="1">
      <alignment horizontal="center"/>
    </xf>
    <xf numFmtId="0" fontId="15" fillId="2" borderId="14" xfId="0" applyFont="1" applyFill="1" applyBorder="1"/>
    <xf numFmtId="0" fontId="15" fillId="2" borderId="67" xfId="0" applyFont="1" applyFill="1" applyBorder="1" applyAlignment="1">
      <alignment vertical="center"/>
    </xf>
    <xf numFmtId="0" fontId="13" fillId="2" borderId="68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horizontal="center" vertical="top" wrapText="1"/>
    </xf>
    <xf numFmtId="0" fontId="15" fillId="2" borderId="26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left" vertical="center"/>
    </xf>
    <xf numFmtId="164" fontId="15" fillId="2" borderId="62" xfId="0" applyNumberFormat="1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12" fillId="2" borderId="34" xfId="0" applyFont="1" applyFill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2" fillId="2" borderId="70" xfId="0" applyFont="1" applyFill="1" applyBorder="1" applyAlignment="1">
      <alignment horizontal="center"/>
    </xf>
    <xf numFmtId="0" fontId="12" fillId="0" borderId="70" xfId="0" applyFont="1" applyBorder="1" applyAlignment="1"/>
    <xf numFmtId="0" fontId="13" fillId="0" borderId="70" xfId="0" applyFont="1" applyBorder="1" applyAlignment="1"/>
    <xf numFmtId="0" fontId="12" fillId="2" borderId="38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0" borderId="0" xfId="0" applyFont="1" applyAlignment="1"/>
    <xf numFmtId="0" fontId="12" fillId="0" borderId="6" xfId="0" applyFont="1" applyBorder="1" applyAlignment="1">
      <alignment vertical="center"/>
    </xf>
    <xf numFmtId="0" fontId="13" fillId="0" borderId="8" xfId="0" applyFont="1" applyBorder="1" applyAlignment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Border="1" applyAlignment="1"/>
    <xf numFmtId="0" fontId="8" fillId="2" borderId="34" xfId="0" applyFont="1" applyFill="1" applyBorder="1" applyAlignment="1">
      <alignment horizontal="center"/>
    </xf>
    <xf numFmtId="0" fontId="8" fillId="2" borderId="70" xfId="0" applyFont="1" applyFill="1" applyBorder="1" applyAlignment="1">
      <alignment horizontal="center"/>
    </xf>
    <xf numFmtId="0" fontId="14" fillId="0" borderId="70" xfId="0" applyFont="1" applyBorder="1" applyAlignment="1"/>
    <xf numFmtId="0" fontId="8" fillId="2" borderId="3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73" xfId="0" applyFont="1" applyFill="1" applyBorder="1" applyAlignment="1">
      <alignment horizontal="center"/>
    </xf>
    <xf numFmtId="0" fontId="8" fillId="2" borderId="65" xfId="0" applyFont="1" applyFill="1" applyBorder="1" applyAlignment="1">
      <alignment horizontal="center"/>
    </xf>
    <xf numFmtId="0" fontId="14" fillId="0" borderId="0" xfId="0" applyFont="1" applyBorder="1" applyAlignment="1"/>
    <xf numFmtId="0" fontId="12" fillId="2" borderId="69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13" fillId="0" borderId="65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5"/>
  <sheetViews>
    <sheetView view="pageLayout" topLeftCell="A160" workbookViewId="0">
      <selection activeCell="H37" sqref="H37"/>
    </sheetView>
  </sheetViews>
  <sheetFormatPr defaultRowHeight="14.4"/>
  <cols>
    <col min="1" max="1" width="32.6640625" customWidth="1"/>
    <col min="3" max="3" width="11" customWidth="1"/>
    <col min="5" max="5" width="7.109375" customWidth="1"/>
    <col min="8" max="8" width="11.44140625" customWidth="1"/>
    <col min="9" max="9" width="9.109375" customWidth="1"/>
    <col min="10" max="10" width="13.109375" customWidth="1"/>
  </cols>
  <sheetData>
    <row r="1" spans="1:9" ht="18">
      <c r="B1" s="15" t="s">
        <v>237</v>
      </c>
      <c r="C1" s="15"/>
      <c r="D1" s="15"/>
      <c r="E1" s="15"/>
      <c r="F1" s="15"/>
    </row>
    <row r="3" spans="1:9" ht="15" thickBot="1">
      <c r="A3" s="16"/>
      <c r="B3" s="16"/>
      <c r="C3" s="16"/>
      <c r="D3" s="16"/>
      <c r="E3" s="16"/>
      <c r="F3" s="16"/>
      <c r="G3" s="16"/>
      <c r="H3" s="16"/>
    </row>
    <row r="4" spans="1:9" ht="20.399999999999999" thickBot="1">
      <c r="A4" s="17"/>
      <c r="B4" s="18"/>
      <c r="C4" s="19" t="s">
        <v>49</v>
      </c>
      <c r="D4" s="18"/>
      <c r="E4" s="18"/>
      <c r="F4" s="18"/>
      <c r="G4" s="20" t="s">
        <v>18</v>
      </c>
      <c r="H4" s="18"/>
    </row>
    <row r="5" spans="1:9" ht="16.2" thickBot="1">
      <c r="A5" s="21" t="s">
        <v>0</v>
      </c>
      <c r="B5" s="18"/>
      <c r="C5" s="18"/>
      <c r="D5" s="18"/>
      <c r="E5" s="18"/>
      <c r="F5" s="18"/>
      <c r="G5" s="18"/>
      <c r="H5" s="18"/>
    </row>
    <row r="6" spans="1:9" ht="16.2" hidden="1" thickBot="1">
      <c r="A6" s="21"/>
      <c r="B6" s="18"/>
      <c r="C6" s="18"/>
      <c r="D6" s="18"/>
      <c r="E6" s="18"/>
      <c r="F6" s="18"/>
      <c r="G6" s="18"/>
      <c r="H6" s="18"/>
    </row>
    <row r="7" spans="1:9" ht="18.600000000000001" thickBot="1">
      <c r="A7" s="22" t="s">
        <v>34</v>
      </c>
      <c r="B7" s="18"/>
      <c r="C7" s="23"/>
      <c r="D7" s="18"/>
      <c r="E7" s="18"/>
      <c r="F7" s="18"/>
      <c r="G7" s="18"/>
      <c r="H7" s="18"/>
    </row>
    <row r="8" spans="1:9" ht="16.2" thickBot="1">
      <c r="A8" s="24" t="s">
        <v>1</v>
      </c>
      <c r="B8" s="25" t="s">
        <v>2</v>
      </c>
      <c r="C8" s="26" t="s">
        <v>3</v>
      </c>
      <c r="D8" s="27" t="s">
        <v>4</v>
      </c>
      <c r="E8" s="28" t="s">
        <v>5</v>
      </c>
      <c r="F8" s="28" t="s">
        <v>6</v>
      </c>
      <c r="G8" s="29" t="s">
        <v>7</v>
      </c>
      <c r="H8" s="161" t="s">
        <v>38</v>
      </c>
    </row>
    <row r="9" spans="1:9" ht="15.6">
      <c r="A9" s="30" t="s">
        <v>8</v>
      </c>
      <c r="B9" s="31">
        <v>5</v>
      </c>
      <c r="C9" s="31" t="s">
        <v>9</v>
      </c>
      <c r="D9" s="32">
        <v>0.04</v>
      </c>
      <c r="E9" s="33">
        <v>3.63</v>
      </c>
      <c r="F9" s="33">
        <v>7.0000000000000007E-2</v>
      </c>
      <c r="G9" s="34">
        <v>33</v>
      </c>
      <c r="H9" s="35">
        <v>7</v>
      </c>
    </row>
    <row r="10" spans="1:9" ht="15.6">
      <c r="A10" s="30" t="s">
        <v>10</v>
      </c>
      <c r="B10" s="36">
        <v>15</v>
      </c>
      <c r="C10" s="37" t="s">
        <v>11</v>
      </c>
      <c r="D10" s="38">
        <v>3.48</v>
      </c>
      <c r="E10" s="39">
        <v>3.42</v>
      </c>
      <c r="F10" s="39"/>
      <c r="G10" s="40">
        <v>54</v>
      </c>
      <c r="H10" s="41">
        <v>17.64</v>
      </c>
      <c r="I10" s="11"/>
    </row>
    <row r="11" spans="1:9" ht="31.5" customHeight="1">
      <c r="A11" s="42" t="s">
        <v>47</v>
      </c>
      <c r="B11" s="43">
        <v>205</v>
      </c>
      <c r="C11" s="43" t="s">
        <v>26</v>
      </c>
      <c r="D11" s="44">
        <v>8.5</v>
      </c>
      <c r="E11" s="45">
        <v>9.4</v>
      </c>
      <c r="F11" s="45">
        <v>36</v>
      </c>
      <c r="G11" s="46">
        <v>281</v>
      </c>
      <c r="H11" s="41">
        <v>27.32</v>
      </c>
    </row>
    <row r="12" spans="1:9" ht="15.6">
      <c r="A12" s="30" t="s">
        <v>77</v>
      </c>
      <c r="B12" s="36">
        <v>207</v>
      </c>
      <c r="C12" s="36" t="s">
        <v>205</v>
      </c>
      <c r="D12" s="47">
        <v>0.1</v>
      </c>
      <c r="E12" s="48" t="s">
        <v>94</v>
      </c>
      <c r="F12" s="48">
        <v>8.4</v>
      </c>
      <c r="G12" s="49">
        <v>34</v>
      </c>
      <c r="H12" s="41">
        <v>5.44</v>
      </c>
    </row>
    <row r="13" spans="1:9" ht="15.6">
      <c r="A13" s="50" t="s">
        <v>48</v>
      </c>
      <c r="B13" s="51">
        <v>50</v>
      </c>
      <c r="C13" s="52" t="s">
        <v>13</v>
      </c>
      <c r="D13" s="53">
        <v>3.63</v>
      </c>
      <c r="E13" s="54">
        <v>0.55000000000000004</v>
      </c>
      <c r="F13" s="54">
        <v>20.420000000000002</v>
      </c>
      <c r="G13" s="55">
        <v>102.5</v>
      </c>
      <c r="H13" s="56">
        <v>4.75</v>
      </c>
      <c r="I13" s="10"/>
    </row>
    <row r="14" spans="1:9" ht="16.2" thickBot="1">
      <c r="A14" s="57" t="s">
        <v>78</v>
      </c>
      <c r="B14" s="58">
        <v>200</v>
      </c>
      <c r="C14" s="58" t="s">
        <v>13</v>
      </c>
      <c r="D14" s="59">
        <v>0</v>
      </c>
      <c r="E14" s="60"/>
      <c r="F14" s="60">
        <v>20.2</v>
      </c>
      <c r="G14" s="61">
        <v>84</v>
      </c>
      <c r="H14" s="62">
        <v>23</v>
      </c>
    </row>
    <row r="15" spans="1:9" ht="16.2" thickBot="1">
      <c r="A15" s="24" t="s">
        <v>14</v>
      </c>
      <c r="B15" s="63">
        <f>SUM(B9:B14)</f>
        <v>682</v>
      </c>
      <c r="C15" s="64"/>
      <c r="D15" s="65">
        <f>SUM(D9:D14)</f>
        <v>15.75</v>
      </c>
      <c r="E15" s="65">
        <f>SUM(E9:E14)</f>
        <v>17</v>
      </c>
      <c r="F15" s="65">
        <f>SUM(F9:F14)</f>
        <v>85.09</v>
      </c>
      <c r="G15" s="66">
        <f>SUM(G9:G14)</f>
        <v>588.5</v>
      </c>
      <c r="H15" s="26">
        <f>SUM(H9:H14)</f>
        <v>85.15</v>
      </c>
    </row>
    <row r="16" spans="1:9" ht="16.2" thickBot="1">
      <c r="A16" s="24"/>
      <c r="B16" s="67"/>
      <c r="C16" s="68"/>
      <c r="D16" s="67"/>
      <c r="E16" s="67"/>
      <c r="F16" s="67"/>
      <c r="G16" s="67"/>
      <c r="H16" s="69"/>
    </row>
    <row r="17" spans="1:10" ht="16.2" thickBot="1">
      <c r="A17" s="24" t="s">
        <v>15</v>
      </c>
      <c r="B17" s="70"/>
      <c r="C17" s="70"/>
      <c r="D17" s="70"/>
      <c r="E17" s="70"/>
      <c r="F17" s="70"/>
      <c r="G17" s="70"/>
      <c r="H17" s="70"/>
    </row>
    <row r="18" spans="1:10" ht="16.2" thickBot="1">
      <c r="A18" s="71" t="s">
        <v>34</v>
      </c>
      <c r="B18" s="70"/>
      <c r="C18" s="70"/>
      <c r="D18" s="70"/>
      <c r="E18" s="70"/>
      <c r="F18" s="70"/>
      <c r="G18" s="70"/>
      <c r="H18" s="70"/>
    </row>
    <row r="19" spans="1:10" ht="16.2" thickBot="1">
      <c r="A19" s="24" t="s">
        <v>1</v>
      </c>
      <c r="B19" s="27" t="s">
        <v>2</v>
      </c>
      <c r="C19" s="72" t="s">
        <v>3</v>
      </c>
      <c r="D19" s="27" t="s">
        <v>4</v>
      </c>
      <c r="E19" s="28" t="s">
        <v>5</v>
      </c>
      <c r="F19" s="28" t="s">
        <v>6</v>
      </c>
      <c r="G19" s="29" t="s">
        <v>7</v>
      </c>
      <c r="H19" s="161" t="s">
        <v>38</v>
      </c>
    </row>
    <row r="20" spans="1:10" ht="15.6">
      <c r="A20" s="73" t="s">
        <v>58</v>
      </c>
      <c r="B20" s="74">
        <v>60</v>
      </c>
      <c r="C20" s="69"/>
      <c r="D20" s="32">
        <v>0.48</v>
      </c>
      <c r="E20" s="33">
        <v>0.06</v>
      </c>
      <c r="F20" s="33">
        <v>1.02</v>
      </c>
      <c r="G20" s="75">
        <v>6</v>
      </c>
      <c r="H20" s="76">
        <v>14.41</v>
      </c>
      <c r="J20" s="13"/>
    </row>
    <row r="21" spans="1:10" ht="15.6">
      <c r="A21" s="30" t="s">
        <v>51</v>
      </c>
      <c r="B21" s="36">
        <v>210</v>
      </c>
      <c r="C21" s="77" t="s">
        <v>206</v>
      </c>
      <c r="D21" s="44">
        <v>13.91</v>
      </c>
      <c r="E21" s="45">
        <v>16.39</v>
      </c>
      <c r="F21" s="45">
        <v>38.270000000000003</v>
      </c>
      <c r="G21" s="46">
        <v>397.6</v>
      </c>
      <c r="H21" s="78">
        <v>49.77</v>
      </c>
      <c r="I21" s="12"/>
    </row>
    <row r="22" spans="1:10" ht="15.6">
      <c r="A22" s="30" t="s">
        <v>48</v>
      </c>
      <c r="B22" s="51">
        <v>50</v>
      </c>
      <c r="C22" s="52" t="s">
        <v>13</v>
      </c>
      <c r="D22" s="53">
        <v>3.63</v>
      </c>
      <c r="E22" s="54">
        <v>0.55000000000000004</v>
      </c>
      <c r="F22" s="54">
        <v>20.420000000000002</v>
      </c>
      <c r="G22" s="55">
        <v>102.5</v>
      </c>
      <c r="H22" s="78">
        <v>4.75</v>
      </c>
    </row>
    <row r="23" spans="1:10" ht="16.2" thickBot="1">
      <c r="A23" s="30" t="s">
        <v>180</v>
      </c>
      <c r="B23" s="36">
        <v>200</v>
      </c>
      <c r="C23" s="77" t="s">
        <v>13</v>
      </c>
      <c r="D23" s="47">
        <v>1</v>
      </c>
      <c r="E23" s="48">
        <v>0</v>
      </c>
      <c r="F23" s="48">
        <v>20.2</v>
      </c>
      <c r="G23" s="49">
        <v>84</v>
      </c>
      <c r="H23" s="79">
        <v>16.22</v>
      </c>
    </row>
    <row r="24" spans="1:10" ht="16.2" thickBot="1">
      <c r="A24" s="24" t="s">
        <v>14</v>
      </c>
      <c r="B24" s="63">
        <f>SUM(B20:B23)</f>
        <v>520</v>
      </c>
      <c r="C24" s="80"/>
      <c r="D24" s="81">
        <f>SUM(D20:D23)</f>
        <v>19.02</v>
      </c>
      <c r="E24" s="65">
        <f>SUM(E20:E23)</f>
        <v>17</v>
      </c>
      <c r="F24" s="65">
        <f>SUM(F20:F23)</f>
        <v>79.910000000000011</v>
      </c>
      <c r="G24" s="66">
        <f>SUM(G20:G23)</f>
        <v>590.1</v>
      </c>
      <c r="H24" s="63">
        <f>SUM(H20:H23)</f>
        <v>85.15</v>
      </c>
    </row>
    <row r="25" spans="1:10" ht="16.2" thickBot="1">
      <c r="A25" s="24"/>
      <c r="B25" s="67"/>
      <c r="C25" s="68"/>
      <c r="D25" s="67"/>
      <c r="E25" s="67"/>
      <c r="F25" s="67"/>
      <c r="G25" s="67"/>
      <c r="H25" s="67"/>
    </row>
    <row r="26" spans="1:10" ht="16.2" thickBot="1">
      <c r="A26" s="24" t="s">
        <v>16</v>
      </c>
      <c r="B26" s="70"/>
      <c r="C26" s="70"/>
      <c r="D26" s="70"/>
      <c r="E26" s="70"/>
      <c r="F26" s="70"/>
      <c r="G26" s="70"/>
      <c r="H26" s="70"/>
    </row>
    <row r="27" spans="1:10" ht="16.2" thickBot="1">
      <c r="A27" s="71" t="s">
        <v>34</v>
      </c>
      <c r="B27" s="70"/>
      <c r="C27" s="70"/>
      <c r="D27" s="70"/>
      <c r="E27" s="70"/>
      <c r="F27" s="70"/>
      <c r="G27" s="70"/>
      <c r="H27" s="70"/>
    </row>
    <row r="28" spans="1:10" ht="16.2" thickBot="1">
      <c r="A28" s="24" t="s">
        <v>1</v>
      </c>
      <c r="B28" s="27" t="s">
        <v>2</v>
      </c>
      <c r="C28" s="72" t="s">
        <v>3</v>
      </c>
      <c r="D28" s="27" t="s">
        <v>4</v>
      </c>
      <c r="E28" s="28" t="s">
        <v>5</v>
      </c>
      <c r="F28" s="28" t="s">
        <v>6</v>
      </c>
      <c r="G28" s="29" t="s">
        <v>7</v>
      </c>
      <c r="H28" s="161" t="s">
        <v>38</v>
      </c>
    </row>
    <row r="29" spans="1:10" ht="15.6">
      <c r="A29" s="82" t="s">
        <v>74</v>
      </c>
      <c r="B29" s="43">
        <v>100</v>
      </c>
      <c r="C29" s="83" t="s">
        <v>69</v>
      </c>
      <c r="D29" s="84">
        <v>5.05</v>
      </c>
      <c r="E29" s="85">
        <v>6.75</v>
      </c>
      <c r="F29" s="85">
        <v>13.35</v>
      </c>
      <c r="G29" s="34">
        <v>182</v>
      </c>
      <c r="H29" s="41">
        <v>36.35</v>
      </c>
    </row>
    <row r="30" spans="1:10" ht="27.75" customHeight="1">
      <c r="A30" s="86" t="s">
        <v>181</v>
      </c>
      <c r="B30" s="87">
        <v>180</v>
      </c>
      <c r="C30" s="87" t="s">
        <v>33</v>
      </c>
      <c r="D30" s="47">
        <v>6.66</v>
      </c>
      <c r="E30" s="48">
        <v>9.16</v>
      </c>
      <c r="F30" s="48">
        <v>31.05</v>
      </c>
      <c r="G30" s="49">
        <v>232.52</v>
      </c>
      <c r="H30" s="79">
        <v>34.89</v>
      </c>
    </row>
    <row r="31" spans="1:10" ht="15.6">
      <c r="A31" s="86" t="s">
        <v>48</v>
      </c>
      <c r="B31" s="51">
        <v>50</v>
      </c>
      <c r="C31" s="52" t="s">
        <v>13</v>
      </c>
      <c r="D31" s="53">
        <v>3.63</v>
      </c>
      <c r="E31" s="54">
        <v>0.55000000000000004</v>
      </c>
      <c r="F31" s="54">
        <v>20.420000000000002</v>
      </c>
      <c r="G31" s="55">
        <v>102.5</v>
      </c>
      <c r="H31" s="41">
        <v>4.75</v>
      </c>
    </row>
    <row r="32" spans="1:10" ht="16.2" thickBot="1">
      <c r="A32" s="30" t="s">
        <v>73</v>
      </c>
      <c r="B32" s="36">
        <v>200</v>
      </c>
      <c r="C32" s="36" t="s">
        <v>79</v>
      </c>
      <c r="D32" s="47">
        <v>0.6</v>
      </c>
      <c r="E32" s="48" t="s">
        <v>94</v>
      </c>
      <c r="F32" s="48">
        <v>15.8</v>
      </c>
      <c r="G32" s="49">
        <v>63</v>
      </c>
      <c r="H32" s="79">
        <v>9.16</v>
      </c>
    </row>
    <row r="33" spans="1:8" ht="16.2" thickBot="1">
      <c r="A33" s="88" t="s">
        <v>14</v>
      </c>
      <c r="B33" s="63">
        <f>SUM(B29:B32)</f>
        <v>530</v>
      </c>
      <c r="C33" s="80"/>
      <c r="D33" s="81">
        <f>SUM(D29:D32)</f>
        <v>15.94</v>
      </c>
      <c r="E33" s="65">
        <f>SUM(E29:E32)</f>
        <v>16.46</v>
      </c>
      <c r="F33" s="65">
        <f>SUM(F29:F32)</f>
        <v>80.61999999999999</v>
      </c>
      <c r="G33" s="66">
        <f>SUM(G29:G32)</f>
        <v>580.02</v>
      </c>
      <c r="H33" s="89">
        <f>SUM(H29:H32)</f>
        <v>85.15</v>
      </c>
    </row>
    <row r="34" spans="1:8" ht="18.75" customHeight="1" thickBot="1">
      <c r="A34" s="88"/>
      <c r="B34" s="67"/>
      <c r="C34" s="68"/>
      <c r="D34" s="67"/>
      <c r="E34" s="67"/>
      <c r="F34" s="67"/>
      <c r="G34" s="67"/>
      <c r="H34" s="90"/>
    </row>
    <row r="35" spans="1:8" ht="16.2" thickBot="1">
      <c r="A35" s="24" t="s">
        <v>17</v>
      </c>
      <c r="B35" s="70"/>
      <c r="C35" s="70"/>
      <c r="D35" s="70"/>
      <c r="E35" s="70"/>
      <c r="F35" s="70"/>
      <c r="G35" s="70"/>
      <c r="H35" s="70"/>
    </row>
    <row r="36" spans="1:8" ht="16.2" thickBot="1">
      <c r="A36" s="71" t="s">
        <v>34</v>
      </c>
      <c r="B36" s="70"/>
      <c r="C36" s="70"/>
      <c r="D36" s="70"/>
      <c r="E36" s="70"/>
      <c r="F36" s="70"/>
      <c r="G36" s="70"/>
      <c r="H36" s="70"/>
    </row>
    <row r="37" spans="1:8" ht="16.2" thickBot="1">
      <c r="A37" s="24" t="s">
        <v>1</v>
      </c>
      <c r="B37" s="27" t="s">
        <v>2</v>
      </c>
      <c r="C37" s="28" t="s">
        <v>3</v>
      </c>
      <c r="D37" s="91" t="s">
        <v>4</v>
      </c>
      <c r="E37" s="91" t="s">
        <v>5</v>
      </c>
      <c r="F37" s="91" t="s">
        <v>6</v>
      </c>
      <c r="G37" s="92" t="s">
        <v>7</v>
      </c>
      <c r="H37" s="161" t="s">
        <v>38</v>
      </c>
    </row>
    <row r="38" spans="1:8" ht="15.6">
      <c r="A38" s="42" t="s">
        <v>182</v>
      </c>
      <c r="B38" s="87">
        <v>100</v>
      </c>
      <c r="C38" s="93" t="s">
        <v>80</v>
      </c>
      <c r="D38" s="94">
        <v>7</v>
      </c>
      <c r="E38" s="95">
        <v>10.49</v>
      </c>
      <c r="F38" s="95">
        <v>7</v>
      </c>
      <c r="G38" s="96">
        <v>195</v>
      </c>
      <c r="H38" s="41">
        <v>50.23</v>
      </c>
    </row>
    <row r="39" spans="1:8" ht="15.6">
      <c r="A39" s="30" t="s">
        <v>183</v>
      </c>
      <c r="B39" s="36">
        <v>200</v>
      </c>
      <c r="C39" s="77" t="s">
        <v>207</v>
      </c>
      <c r="D39" s="47">
        <v>8.15</v>
      </c>
      <c r="E39" s="48">
        <v>6.81</v>
      </c>
      <c r="F39" s="48">
        <v>25.39</v>
      </c>
      <c r="G39" s="49">
        <v>181.8</v>
      </c>
      <c r="H39" s="41">
        <v>20.149999999999999</v>
      </c>
    </row>
    <row r="40" spans="1:8" ht="15.6">
      <c r="A40" s="42" t="s">
        <v>29</v>
      </c>
      <c r="B40" s="87">
        <v>200</v>
      </c>
      <c r="C40" s="93" t="s">
        <v>30</v>
      </c>
      <c r="D40" s="47">
        <v>0.46</v>
      </c>
      <c r="E40" s="48">
        <v>0.1</v>
      </c>
      <c r="F40" s="48">
        <v>18.13</v>
      </c>
      <c r="G40" s="49">
        <v>116.05</v>
      </c>
      <c r="H40" s="41">
        <v>5.59</v>
      </c>
    </row>
    <row r="41" spans="1:8" ht="16.2" thickBot="1">
      <c r="A41" s="86" t="s">
        <v>177</v>
      </c>
      <c r="B41" s="97">
        <v>50</v>
      </c>
      <c r="C41" s="93" t="s">
        <v>13</v>
      </c>
      <c r="D41" s="98">
        <v>3.95</v>
      </c>
      <c r="E41" s="99">
        <v>0.5</v>
      </c>
      <c r="F41" s="99">
        <v>24.15</v>
      </c>
      <c r="G41" s="100">
        <v>118</v>
      </c>
      <c r="H41" s="41">
        <v>9.18</v>
      </c>
    </row>
    <row r="42" spans="1:8" ht="16.2" thickBot="1">
      <c r="A42" s="88" t="s">
        <v>14</v>
      </c>
      <c r="B42" s="63">
        <f>SUM(B38:B41)</f>
        <v>550</v>
      </c>
      <c r="C42" s="80"/>
      <c r="D42" s="81">
        <f>SUM(D38:D41)</f>
        <v>19.560000000000002</v>
      </c>
      <c r="E42" s="65">
        <f>SUM(E38:E41)</f>
        <v>17.900000000000002</v>
      </c>
      <c r="F42" s="65">
        <f>SUM(F38:F41)</f>
        <v>74.669999999999987</v>
      </c>
      <c r="G42" s="66">
        <f>SUM(G38:G41)</f>
        <v>610.85</v>
      </c>
      <c r="H42" s="26">
        <f>SUM(H38:H41)</f>
        <v>85.15</v>
      </c>
    </row>
    <row r="43" spans="1:8" ht="16.2" thickBot="1">
      <c r="A43" s="88"/>
      <c r="B43" s="67"/>
      <c r="C43" s="68"/>
      <c r="D43" s="67"/>
      <c r="E43" s="67"/>
      <c r="F43" s="67"/>
      <c r="G43" s="67"/>
      <c r="H43" s="69"/>
    </row>
    <row r="44" spans="1:8" ht="18.75" customHeight="1" thickBot="1">
      <c r="A44" s="24" t="s">
        <v>52</v>
      </c>
      <c r="B44" s="67"/>
      <c r="C44" s="68"/>
      <c r="D44" s="67"/>
      <c r="E44" s="67"/>
      <c r="F44" s="67"/>
      <c r="G44" s="67"/>
      <c r="H44" s="101"/>
    </row>
    <row r="45" spans="1:8" ht="18.75" customHeight="1" thickBot="1">
      <c r="A45" s="71" t="s">
        <v>34</v>
      </c>
      <c r="B45" s="67"/>
      <c r="C45" s="68"/>
      <c r="D45" s="67"/>
      <c r="E45" s="67"/>
      <c r="F45" s="67"/>
      <c r="G45" s="67"/>
      <c r="H45" s="101"/>
    </row>
    <row r="46" spans="1:8" ht="16.2" thickBot="1">
      <c r="A46" s="24" t="s">
        <v>1</v>
      </c>
      <c r="B46" s="102" t="s">
        <v>2</v>
      </c>
      <c r="C46" s="25" t="s">
        <v>3</v>
      </c>
      <c r="D46" s="27" t="s">
        <v>4</v>
      </c>
      <c r="E46" s="28" t="s">
        <v>5</v>
      </c>
      <c r="F46" s="28" t="s">
        <v>6</v>
      </c>
      <c r="G46" s="29" t="s">
        <v>7</v>
      </c>
      <c r="H46" s="24" t="s">
        <v>38</v>
      </c>
    </row>
    <row r="47" spans="1:8" ht="29.25" customHeight="1">
      <c r="A47" s="103" t="s">
        <v>101</v>
      </c>
      <c r="B47" s="104">
        <v>200</v>
      </c>
      <c r="C47" s="105" t="s">
        <v>32</v>
      </c>
      <c r="D47" s="106">
        <v>4.3</v>
      </c>
      <c r="E47" s="107">
        <v>7.7</v>
      </c>
      <c r="F47" s="107">
        <v>37.33</v>
      </c>
      <c r="G47" s="108">
        <v>240</v>
      </c>
      <c r="H47" s="76">
        <v>13.66</v>
      </c>
    </row>
    <row r="48" spans="1:8" ht="18" customHeight="1">
      <c r="A48" s="109" t="s">
        <v>70</v>
      </c>
      <c r="B48" s="110">
        <v>110</v>
      </c>
      <c r="C48" s="111" t="s">
        <v>89</v>
      </c>
      <c r="D48" s="38">
        <v>11.34</v>
      </c>
      <c r="E48" s="39">
        <v>11.54</v>
      </c>
      <c r="F48" s="39">
        <v>2.04</v>
      </c>
      <c r="G48" s="40">
        <v>278</v>
      </c>
      <c r="H48" s="41">
        <v>63.42</v>
      </c>
    </row>
    <row r="49" spans="1:8" ht="15.6">
      <c r="A49" s="30" t="s">
        <v>81</v>
      </c>
      <c r="B49" s="110">
        <v>200</v>
      </c>
      <c r="C49" s="111" t="s">
        <v>82</v>
      </c>
      <c r="D49" s="112">
        <v>0.2</v>
      </c>
      <c r="E49" s="113" t="s">
        <v>94</v>
      </c>
      <c r="F49" s="113">
        <v>15</v>
      </c>
      <c r="G49" s="114">
        <v>58</v>
      </c>
      <c r="H49" s="41">
        <v>3.22</v>
      </c>
    </row>
    <row r="50" spans="1:8" ht="16.2" thickBot="1">
      <c r="A50" s="115" t="s">
        <v>71</v>
      </c>
      <c r="B50" s="51">
        <v>50</v>
      </c>
      <c r="C50" s="52" t="s">
        <v>13</v>
      </c>
      <c r="D50" s="53">
        <v>3.63</v>
      </c>
      <c r="E50" s="54">
        <v>0.55000000000000004</v>
      </c>
      <c r="F50" s="54">
        <v>20.420000000000002</v>
      </c>
      <c r="G50" s="55">
        <v>102.5</v>
      </c>
      <c r="H50" s="41">
        <v>4.8499999999999996</v>
      </c>
    </row>
    <row r="51" spans="1:8" ht="16.2" thickBot="1">
      <c r="A51" s="88" t="s">
        <v>14</v>
      </c>
      <c r="B51" s="63">
        <f>SUM(B47:B50)</f>
        <v>560</v>
      </c>
      <c r="C51" s="80"/>
      <c r="D51" s="81">
        <f>SUM(D47:D50)</f>
        <v>19.47</v>
      </c>
      <c r="E51" s="65">
        <f>SUM(E47:E50)</f>
        <v>19.79</v>
      </c>
      <c r="F51" s="65">
        <f>SUM(F47:F50)</f>
        <v>74.789999999999992</v>
      </c>
      <c r="G51" s="116">
        <f>SUM(G47:G50)</f>
        <v>678.5</v>
      </c>
      <c r="H51" s="63">
        <f>SUM(H47:H50)</f>
        <v>85.149999999999991</v>
      </c>
    </row>
    <row r="52" spans="1:8" ht="15.6">
      <c r="A52" s="117"/>
      <c r="B52" s="67"/>
      <c r="C52" s="68"/>
      <c r="D52" s="67"/>
      <c r="E52" s="67"/>
      <c r="F52" s="67"/>
      <c r="G52" s="67"/>
      <c r="H52" s="101"/>
    </row>
    <row r="53" spans="1:8" ht="17.25" customHeight="1">
      <c r="A53" s="118"/>
      <c r="B53" s="70"/>
      <c r="C53" s="70"/>
      <c r="D53" s="70"/>
      <c r="E53" s="70"/>
      <c r="F53" s="70"/>
      <c r="G53" s="70"/>
      <c r="H53" s="70"/>
    </row>
    <row r="54" spans="1:8" ht="17.25" customHeight="1" thickBot="1">
      <c r="A54" s="118"/>
      <c r="B54" s="70"/>
      <c r="C54" s="70"/>
      <c r="D54" s="70"/>
      <c r="E54" s="70"/>
      <c r="F54" s="70"/>
      <c r="G54" s="118" t="s">
        <v>19</v>
      </c>
      <c r="H54" s="70"/>
    </row>
    <row r="55" spans="1:8" ht="17.25" customHeight="1" thickBot="1">
      <c r="A55" s="24" t="s">
        <v>20</v>
      </c>
      <c r="B55" s="71" t="s">
        <v>34</v>
      </c>
      <c r="C55" s="70"/>
      <c r="D55" s="70"/>
      <c r="E55" s="70"/>
      <c r="F55" s="70"/>
      <c r="G55" s="70"/>
      <c r="H55" s="70"/>
    </row>
    <row r="56" spans="1:8" ht="16.2" thickBot="1">
      <c r="A56" s="24" t="s">
        <v>1</v>
      </c>
      <c r="B56" s="27" t="s">
        <v>2</v>
      </c>
      <c r="C56" s="72" t="s">
        <v>3</v>
      </c>
      <c r="D56" s="27" t="s">
        <v>4</v>
      </c>
      <c r="E56" s="28" t="s">
        <v>5</v>
      </c>
      <c r="F56" s="28" t="s">
        <v>6</v>
      </c>
      <c r="G56" s="29" t="s">
        <v>7</v>
      </c>
      <c r="H56" s="24" t="s">
        <v>38</v>
      </c>
    </row>
    <row r="57" spans="1:8" ht="31.2">
      <c r="A57" s="82" t="s">
        <v>92</v>
      </c>
      <c r="B57" s="87">
        <v>205</v>
      </c>
      <c r="C57" s="93" t="s">
        <v>28</v>
      </c>
      <c r="D57" s="44">
        <v>8.94</v>
      </c>
      <c r="E57" s="45">
        <v>14.75</v>
      </c>
      <c r="F57" s="45">
        <v>22.87</v>
      </c>
      <c r="G57" s="46">
        <v>295.83999999999997</v>
      </c>
      <c r="H57" s="41">
        <v>30.23</v>
      </c>
    </row>
    <row r="58" spans="1:8" ht="15.6">
      <c r="A58" s="30" t="s">
        <v>45</v>
      </c>
      <c r="B58" s="36">
        <v>207</v>
      </c>
      <c r="C58" s="36" t="s">
        <v>205</v>
      </c>
      <c r="D58" s="47">
        <v>0.1</v>
      </c>
      <c r="E58" s="48" t="s">
        <v>94</v>
      </c>
      <c r="F58" s="48">
        <v>8.4</v>
      </c>
      <c r="G58" s="49">
        <v>34</v>
      </c>
      <c r="H58" s="41">
        <v>5.62</v>
      </c>
    </row>
    <row r="59" spans="1:8" ht="15.6">
      <c r="A59" s="50" t="s">
        <v>177</v>
      </c>
      <c r="B59" s="51">
        <v>60</v>
      </c>
      <c r="C59" s="119" t="s">
        <v>13</v>
      </c>
      <c r="D59" s="53">
        <v>4.74</v>
      </c>
      <c r="E59" s="54">
        <v>0.6</v>
      </c>
      <c r="F59" s="54">
        <v>28.98</v>
      </c>
      <c r="G59" s="55">
        <v>145.6</v>
      </c>
      <c r="H59" s="56">
        <v>10.8</v>
      </c>
    </row>
    <row r="60" spans="1:8" ht="16.2" thickBot="1">
      <c r="A60" s="57" t="s">
        <v>83</v>
      </c>
      <c r="B60" s="58">
        <v>120</v>
      </c>
      <c r="C60" s="120" t="s">
        <v>13</v>
      </c>
      <c r="D60" s="59">
        <v>3.6</v>
      </c>
      <c r="E60" s="60">
        <v>3</v>
      </c>
      <c r="F60" s="60">
        <v>13.2</v>
      </c>
      <c r="G60" s="61">
        <v>94.8</v>
      </c>
      <c r="H60" s="62">
        <v>38.5</v>
      </c>
    </row>
    <row r="61" spans="1:8" ht="16.2" thickBot="1">
      <c r="A61" s="88" t="s">
        <v>14</v>
      </c>
      <c r="B61" s="63">
        <f>SUM(B57:B60)</f>
        <v>592</v>
      </c>
      <c r="C61" s="121"/>
      <c r="D61" s="81">
        <f>SUM(D57:D60)</f>
        <v>17.38</v>
      </c>
      <c r="E61" s="65">
        <f>SUM(E57:E60)</f>
        <v>18.350000000000001</v>
      </c>
      <c r="F61" s="65">
        <f>SUM(F57:F60)</f>
        <v>73.45</v>
      </c>
      <c r="G61" s="66">
        <f>SUM(G57:G60)</f>
        <v>570.2399999999999</v>
      </c>
      <c r="H61" s="26">
        <f>SUM(H57:H60)</f>
        <v>85.15</v>
      </c>
    </row>
    <row r="62" spans="1:8" ht="16.2" thickBot="1">
      <c r="A62" s="117"/>
      <c r="B62" s="67"/>
      <c r="C62" s="68"/>
      <c r="D62" s="67"/>
      <c r="E62" s="67"/>
      <c r="F62" s="67"/>
      <c r="G62" s="67"/>
      <c r="H62" s="69"/>
    </row>
    <row r="63" spans="1:8" ht="16.2" thickBot="1">
      <c r="A63" s="24" t="s">
        <v>21</v>
      </c>
      <c r="B63" s="71" t="s">
        <v>34</v>
      </c>
      <c r="C63" s="70"/>
      <c r="D63" s="70"/>
      <c r="E63" s="70"/>
      <c r="F63" s="70"/>
      <c r="G63" s="70"/>
      <c r="H63" s="70"/>
    </row>
    <row r="64" spans="1:8" ht="16.2" thickBot="1">
      <c r="A64" s="24" t="s">
        <v>1</v>
      </c>
      <c r="B64" s="27" t="s">
        <v>2</v>
      </c>
      <c r="C64" s="72" t="s">
        <v>3</v>
      </c>
      <c r="D64" s="27" t="s">
        <v>4</v>
      </c>
      <c r="E64" s="28" t="s">
        <v>5</v>
      </c>
      <c r="F64" s="28" t="s">
        <v>6</v>
      </c>
      <c r="G64" s="29" t="s">
        <v>7</v>
      </c>
      <c r="H64" s="24" t="s">
        <v>38</v>
      </c>
    </row>
    <row r="65" spans="1:8" ht="31.2">
      <c r="A65" s="42" t="s">
        <v>184</v>
      </c>
      <c r="B65" s="83">
        <v>100</v>
      </c>
      <c r="C65" s="122" t="s">
        <v>88</v>
      </c>
      <c r="D65" s="94">
        <v>8</v>
      </c>
      <c r="E65" s="95">
        <v>10.85</v>
      </c>
      <c r="F65" s="95">
        <v>3.55</v>
      </c>
      <c r="G65" s="96">
        <v>189</v>
      </c>
      <c r="H65" s="123">
        <v>40.47</v>
      </c>
    </row>
    <row r="66" spans="1:8" ht="18.75" customHeight="1">
      <c r="A66" s="86" t="s">
        <v>201</v>
      </c>
      <c r="B66" s="87">
        <v>185</v>
      </c>
      <c r="C66" s="93" t="s">
        <v>208</v>
      </c>
      <c r="D66" s="47">
        <v>6.66</v>
      </c>
      <c r="E66" s="48">
        <v>6.8150000000000004</v>
      </c>
      <c r="F66" s="48">
        <v>35.479999999999997</v>
      </c>
      <c r="G66" s="49">
        <v>268.8</v>
      </c>
      <c r="H66" s="41">
        <v>38.369999999999997</v>
      </c>
    </row>
    <row r="67" spans="1:8" ht="15.6">
      <c r="A67" s="30" t="s">
        <v>12</v>
      </c>
      <c r="B67" s="36">
        <v>200</v>
      </c>
      <c r="C67" s="77" t="s">
        <v>82</v>
      </c>
      <c r="D67" s="47">
        <v>0.2</v>
      </c>
      <c r="E67" s="48" t="s">
        <v>94</v>
      </c>
      <c r="F67" s="48">
        <v>15</v>
      </c>
      <c r="G67" s="49">
        <v>58</v>
      </c>
      <c r="H67" s="79">
        <v>2.5099999999999998</v>
      </c>
    </row>
    <row r="68" spans="1:8" ht="16.2" thickBot="1">
      <c r="A68" s="30" t="s">
        <v>48</v>
      </c>
      <c r="B68" s="97">
        <v>40</v>
      </c>
      <c r="C68" s="77" t="s">
        <v>13</v>
      </c>
      <c r="D68" s="98">
        <v>2.9</v>
      </c>
      <c r="E68" s="99">
        <v>0.44</v>
      </c>
      <c r="F68" s="99">
        <v>16.329999999999998</v>
      </c>
      <c r="G68" s="100">
        <v>82</v>
      </c>
      <c r="H68" s="41">
        <v>3.8</v>
      </c>
    </row>
    <row r="69" spans="1:8" ht="16.2" thickBot="1">
      <c r="A69" s="88" t="s">
        <v>14</v>
      </c>
      <c r="B69" s="63">
        <f>SUM(B65:B68)</f>
        <v>525</v>
      </c>
      <c r="C69" s="80"/>
      <c r="D69" s="81">
        <f>SUM(D65:D68)</f>
        <v>17.759999999999998</v>
      </c>
      <c r="E69" s="65">
        <f>SUM(E65:E68)</f>
        <v>18.105</v>
      </c>
      <c r="F69" s="65">
        <f>SUM(F65:F68)</f>
        <v>70.359999999999985</v>
      </c>
      <c r="G69" s="66">
        <f>SUM(G65:G68)</f>
        <v>597.79999999999995</v>
      </c>
      <c r="H69" s="26">
        <f>SUM(H65:H68)</f>
        <v>85.15</v>
      </c>
    </row>
    <row r="70" spans="1:8" ht="16.2" thickBot="1">
      <c r="A70" s="88"/>
      <c r="B70" s="124"/>
      <c r="C70" s="68"/>
      <c r="D70" s="67"/>
      <c r="E70" s="67"/>
      <c r="F70" s="67"/>
      <c r="G70" s="67"/>
      <c r="H70" s="69"/>
    </row>
    <row r="71" spans="1:8" ht="16.2" thickBot="1">
      <c r="A71" s="24" t="s">
        <v>22</v>
      </c>
      <c r="B71" s="71" t="s">
        <v>34</v>
      </c>
      <c r="C71" s="70"/>
      <c r="D71" s="70"/>
      <c r="E71" s="70"/>
      <c r="F71" s="70"/>
      <c r="G71" s="70"/>
      <c r="H71" s="70"/>
    </row>
    <row r="72" spans="1:8" ht="16.2" thickBot="1">
      <c r="A72" s="24" t="s">
        <v>1</v>
      </c>
      <c r="B72" s="27" t="s">
        <v>2</v>
      </c>
      <c r="C72" s="72" t="s">
        <v>3</v>
      </c>
      <c r="D72" s="27" t="s">
        <v>4</v>
      </c>
      <c r="E72" s="28" t="s">
        <v>5</v>
      </c>
      <c r="F72" s="28" t="s">
        <v>6</v>
      </c>
      <c r="G72" s="29" t="s">
        <v>7</v>
      </c>
      <c r="H72" s="24" t="s">
        <v>38</v>
      </c>
    </row>
    <row r="73" spans="1:8" ht="16.2" thickBot="1">
      <c r="A73" s="42" t="s">
        <v>186</v>
      </c>
      <c r="B73" s="43">
        <v>100</v>
      </c>
      <c r="C73" s="125" t="s">
        <v>91</v>
      </c>
      <c r="D73" s="84">
        <v>7.2</v>
      </c>
      <c r="E73" s="85">
        <v>9.8000000000000007</v>
      </c>
      <c r="F73" s="85">
        <v>23.6</v>
      </c>
      <c r="G73" s="34">
        <v>207</v>
      </c>
      <c r="H73" s="41">
        <v>53.73</v>
      </c>
    </row>
    <row r="74" spans="1:8" ht="15.6">
      <c r="A74" s="42" t="s">
        <v>185</v>
      </c>
      <c r="B74" s="104">
        <v>200</v>
      </c>
      <c r="C74" s="105" t="s">
        <v>32</v>
      </c>
      <c r="D74" s="106">
        <v>7.2</v>
      </c>
      <c r="E74" s="107">
        <v>7.7</v>
      </c>
      <c r="F74" s="107">
        <v>19</v>
      </c>
      <c r="G74" s="108">
        <v>241</v>
      </c>
      <c r="H74" s="41">
        <v>12.49</v>
      </c>
    </row>
    <row r="75" spans="1:8" ht="15.6">
      <c r="A75" s="30" t="s">
        <v>187</v>
      </c>
      <c r="B75" s="36">
        <v>200</v>
      </c>
      <c r="C75" s="77" t="s">
        <v>37</v>
      </c>
      <c r="D75" s="44">
        <v>0.68</v>
      </c>
      <c r="E75" s="45">
        <v>0.28000000000000003</v>
      </c>
      <c r="F75" s="45">
        <v>20.76</v>
      </c>
      <c r="G75" s="46">
        <v>88.2</v>
      </c>
      <c r="H75" s="79">
        <v>8.1300000000000008</v>
      </c>
    </row>
    <row r="76" spans="1:8" ht="16.2" thickBot="1">
      <c r="A76" s="30" t="s">
        <v>177</v>
      </c>
      <c r="B76" s="97">
        <v>60</v>
      </c>
      <c r="C76" s="93" t="s">
        <v>13</v>
      </c>
      <c r="D76" s="53">
        <v>4.74</v>
      </c>
      <c r="E76" s="54">
        <v>0.6</v>
      </c>
      <c r="F76" s="54">
        <v>28.98</v>
      </c>
      <c r="G76" s="55">
        <v>145.6</v>
      </c>
      <c r="H76" s="62">
        <v>10.8</v>
      </c>
    </row>
    <row r="77" spans="1:8" ht="26.25" customHeight="1" thickBot="1">
      <c r="A77" s="88" t="s">
        <v>14</v>
      </c>
      <c r="B77" s="63">
        <f>SUM(B73:B76)</f>
        <v>560</v>
      </c>
      <c r="C77" s="80"/>
      <c r="D77" s="81">
        <f>SUM(D73:D76)</f>
        <v>19.82</v>
      </c>
      <c r="E77" s="81">
        <f t="shared" ref="E77:G77" si="0">SUM(E73:E76)</f>
        <v>18.380000000000003</v>
      </c>
      <c r="F77" s="81">
        <f t="shared" si="0"/>
        <v>92.34</v>
      </c>
      <c r="G77" s="81">
        <f t="shared" si="0"/>
        <v>681.80000000000007</v>
      </c>
      <c r="H77" s="26">
        <f>SUM(H73:H76)</f>
        <v>85.149999999999991</v>
      </c>
    </row>
    <row r="78" spans="1:8" ht="16.2" thickBot="1">
      <c r="A78" s="88"/>
      <c r="B78" s="124"/>
      <c r="C78" s="68"/>
      <c r="D78" s="126"/>
      <c r="E78" s="126"/>
      <c r="F78" s="126"/>
      <c r="G78" s="126"/>
      <c r="H78" s="69"/>
    </row>
    <row r="79" spans="1:8" ht="16.2" thickBot="1">
      <c r="A79" s="24" t="s">
        <v>23</v>
      </c>
      <c r="B79" s="71" t="s">
        <v>34</v>
      </c>
      <c r="C79" s="70"/>
      <c r="D79" s="70"/>
      <c r="E79" s="70"/>
      <c r="F79" s="70"/>
      <c r="G79" s="70"/>
      <c r="H79" s="70"/>
    </row>
    <row r="80" spans="1:8" ht="18" customHeight="1" thickBot="1">
      <c r="A80" s="24" t="s">
        <v>1</v>
      </c>
      <c r="B80" s="27" t="s">
        <v>2</v>
      </c>
      <c r="C80" s="72" t="s">
        <v>3</v>
      </c>
      <c r="D80" s="27" t="s">
        <v>4</v>
      </c>
      <c r="E80" s="28" t="s">
        <v>5</v>
      </c>
      <c r="F80" s="28" t="s">
        <v>6</v>
      </c>
      <c r="G80" s="29" t="s">
        <v>7</v>
      </c>
      <c r="H80" s="24" t="s">
        <v>38</v>
      </c>
    </row>
    <row r="81" spans="1:8" ht="31.2">
      <c r="A81" s="42" t="s">
        <v>99</v>
      </c>
      <c r="B81" s="83">
        <v>100</v>
      </c>
      <c r="C81" s="122" t="s">
        <v>209</v>
      </c>
      <c r="D81" s="84">
        <v>12.51</v>
      </c>
      <c r="E81" s="85">
        <v>9.0299999999999994</v>
      </c>
      <c r="F81" s="85">
        <v>4.03</v>
      </c>
      <c r="G81" s="34">
        <v>152.6</v>
      </c>
      <c r="H81" s="35">
        <v>42.06</v>
      </c>
    </row>
    <row r="82" spans="1:8" ht="15.6">
      <c r="A82" s="127" t="s">
        <v>57</v>
      </c>
      <c r="B82" s="37">
        <v>180</v>
      </c>
      <c r="C82" s="128" t="s">
        <v>31</v>
      </c>
      <c r="D82" s="47">
        <v>1.6</v>
      </c>
      <c r="E82" s="48">
        <v>8.3000000000000007</v>
      </c>
      <c r="F82" s="48">
        <v>22</v>
      </c>
      <c r="G82" s="49">
        <v>232.5</v>
      </c>
      <c r="H82" s="41">
        <v>15.46</v>
      </c>
    </row>
    <row r="83" spans="1:8" ht="15.6">
      <c r="A83" s="42" t="s">
        <v>29</v>
      </c>
      <c r="B83" s="87">
        <v>200</v>
      </c>
      <c r="C83" s="93" t="s">
        <v>30</v>
      </c>
      <c r="D83" s="47">
        <v>0.46</v>
      </c>
      <c r="E83" s="48">
        <v>0.1</v>
      </c>
      <c r="F83" s="48">
        <v>28.13</v>
      </c>
      <c r="G83" s="49">
        <v>116.05</v>
      </c>
      <c r="H83" s="41">
        <v>6.63</v>
      </c>
    </row>
    <row r="84" spans="1:8" ht="16.2" thickBot="1">
      <c r="A84" s="50" t="s">
        <v>48</v>
      </c>
      <c r="B84" s="97">
        <v>40</v>
      </c>
      <c r="C84" s="77" t="s">
        <v>13</v>
      </c>
      <c r="D84" s="98">
        <v>2.9</v>
      </c>
      <c r="E84" s="99">
        <v>0.44</v>
      </c>
      <c r="F84" s="99">
        <v>16.329999999999998</v>
      </c>
      <c r="G84" s="100">
        <v>82</v>
      </c>
      <c r="H84" s="56">
        <v>3.8</v>
      </c>
    </row>
    <row r="85" spans="1:8" ht="20.25" customHeight="1" thickBot="1">
      <c r="A85" s="129" t="s">
        <v>188</v>
      </c>
      <c r="B85" s="58">
        <v>100</v>
      </c>
      <c r="C85" s="120" t="s">
        <v>13</v>
      </c>
      <c r="D85" s="98">
        <v>0.4</v>
      </c>
      <c r="E85" s="99">
        <v>0.4</v>
      </c>
      <c r="F85" s="99">
        <v>9.8000000000000007</v>
      </c>
      <c r="G85" s="100">
        <v>44</v>
      </c>
      <c r="H85" s="62">
        <v>17.2</v>
      </c>
    </row>
    <row r="86" spans="1:8" ht="16.2" thickBot="1">
      <c r="A86" s="88" t="s">
        <v>14</v>
      </c>
      <c r="B86" s="63">
        <f>SUM(B81:B85)</f>
        <v>620</v>
      </c>
      <c r="C86" s="130"/>
      <c r="D86" s="131">
        <f>SUM(D81:D84)</f>
        <v>17.47</v>
      </c>
      <c r="E86" s="132">
        <f>SUM(E81:E84)</f>
        <v>17.87</v>
      </c>
      <c r="F86" s="132">
        <f>SUM(F81:F84)</f>
        <v>70.489999999999995</v>
      </c>
      <c r="G86" s="133">
        <f>SUM(G81:G84)</f>
        <v>583.15000000000009</v>
      </c>
      <c r="H86" s="134">
        <f>SUM(H81:H85)</f>
        <v>85.15</v>
      </c>
    </row>
    <row r="87" spans="1:8" ht="16.2" thickBot="1">
      <c r="A87" s="135"/>
      <c r="B87" s="124"/>
      <c r="C87" s="68"/>
      <c r="D87" s="67"/>
      <c r="E87" s="67"/>
      <c r="F87" s="67"/>
      <c r="G87" s="67"/>
      <c r="H87" s="90"/>
    </row>
    <row r="88" spans="1:8" ht="18" customHeight="1" thickBot="1">
      <c r="A88" s="24" t="s">
        <v>24</v>
      </c>
      <c r="B88" s="71" t="s">
        <v>34</v>
      </c>
      <c r="C88" s="70"/>
      <c r="D88" s="70"/>
      <c r="E88" s="70"/>
      <c r="F88" s="70"/>
      <c r="G88" s="70"/>
      <c r="H88" s="70"/>
    </row>
    <row r="89" spans="1:8" ht="18" customHeight="1" thickBot="1">
      <c r="A89" s="24" t="s">
        <v>1</v>
      </c>
      <c r="B89" s="27" t="s">
        <v>2</v>
      </c>
      <c r="C89" s="28" t="s">
        <v>3</v>
      </c>
      <c r="D89" s="91" t="s">
        <v>4</v>
      </c>
      <c r="E89" s="91" t="s">
        <v>5</v>
      </c>
      <c r="F89" s="91" t="s">
        <v>6</v>
      </c>
      <c r="G89" s="92" t="s">
        <v>7</v>
      </c>
      <c r="H89" s="136" t="s">
        <v>38</v>
      </c>
    </row>
    <row r="90" spans="1:8" ht="15.6">
      <c r="A90" s="42" t="s">
        <v>189</v>
      </c>
      <c r="B90" s="83">
        <v>230</v>
      </c>
      <c r="C90" s="122" t="s">
        <v>210</v>
      </c>
      <c r="D90" s="84">
        <v>13.55</v>
      </c>
      <c r="E90" s="85">
        <v>15.25</v>
      </c>
      <c r="F90" s="85">
        <v>29.3</v>
      </c>
      <c r="G90" s="34">
        <v>326.31</v>
      </c>
      <c r="H90" s="76">
        <v>55.1</v>
      </c>
    </row>
    <row r="91" spans="1:8" ht="15.6">
      <c r="A91" s="86" t="s">
        <v>190</v>
      </c>
      <c r="B91" s="87">
        <v>60</v>
      </c>
      <c r="C91" s="93"/>
      <c r="D91" s="44">
        <v>0.48</v>
      </c>
      <c r="E91" s="45">
        <v>0.06</v>
      </c>
      <c r="F91" s="45">
        <v>1.02</v>
      </c>
      <c r="G91" s="46">
        <v>6</v>
      </c>
      <c r="H91" s="41">
        <v>14.41</v>
      </c>
    </row>
    <row r="92" spans="1:8" ht="15.6">
      <c r="A92" s="30" t="s">
        <v>95</v>
      </c>
      <c r="B92" s="36">
        <v>200</v>
      </c>
      <c r="C92" s="77" t="s">
        <v>211</v>
      </c>
      <c r="D92" s="47">
        <v>0.2</v>
      </c>
      <c r="E92" s="48"/>
      <c r="F92" s="48">
        <v>35.799999999999997</v>
      </c>
      <c r="G92" s="49">
        <v>142</v>
      </c>
      <c r="H92" s="79">
        <v>10.89</v>
      </c>
    </row>
    <row r="93" spans="1:8" ht="16.2" thickBot="1">
      <c r="A93" s="30" t="s">
        <v>48</v>
      </c>
      <c r="B93" s="51">
        <v>50</v>
      </c>
      <c r="C93" s="52" t="s">
        <v>13</v>
      </c>
      <c r="D93" s="53">
        <v>3.63</v>
      </c>
      <c r="E93" s="54">
        <v>0.55000000000000004</v>
      </c>
      <c r="F93" s="54">
        <v>20.420000000000002</v>
      </c>
      <c r="G93" s="55">
        <v>102.5</v>
      </c>
      <c r="H93" s="41">
        <v>4.75</v>
      </c>
    </row>
    <row r="94" spans="1:8" ht="16.2" thickBot="1">
      <c r="A94" s="88" t="s">
        <v>14</v>
      </c>
      <c r="B94" s="63">
        <f>SUM(B90:B93)</f>
        <v>540</v>
      </c>
      <c r="C94" s="80"/>
      <c r="D94" s="81">
        <f>SUM(D90:D93)</f>
        <v>17.86</v>
      </c>
      <c r="E94" s="65">
        <f>SUM(E90:E93)</f>
        <v>15.860000000000001</v>
      </c>
      <c r="F94" s="65">
        <f>SUM(F90:F93)</f>
        <v>86.54</v>
      </c>
      <c r="G94" s="66">
        <f>SUM(G90:G93)</f>
        <v>576.80999999999995</v>
      </c>
      <c r="H94" s="137">
        <f>SUM(H90:H93)</f>
        <v>85.15</v>
      </c>
    </row>
    <row r="95" spans="1:8" ht="20.25" hidden="1" customHeight="1" thickBot="1">
      <c r="A95" s="70"/>
      <c r="B95" s="70"/>
      <c r="C95" s="70"/>
      <c r="D95" s="26" t="s">
        <v>41</v>
      </c>
      <c r="E95" s="102" t="s">
        <v>42</v>
      </c>
      <c r="F95" s="26" t="s">
        <v>43</v>
      </c>
      <c r="G95" s="138" t="s">
        <v>44</v>
      </c>
      <c r="H95" s="70"/>
    </row>
    <row r="96" spans="1:8" ht="20.25" hidden="1" customHeight="1">
      <c r="A96" s="70"/>
      <c r="B96" s="70"/>
      <c r="C96" s="70"/>
      <c r="D96" s="43">
        <f>D15+D24+D33+D42+D51+D61+D69+D77+D86+D94</f>
        <v>180.02999999999997</v>
      </c>
      <c r="E96" s="43">
        <f>E15+E24+E33+E42+E51+E61+E69+E77+E86+E94</f>
        <v>176.71500000000003</v>
      </c>
      <c r="F96" s="43">
        <f>F15+F24+F33+F42+F51+F61+F69+F77+F86+F94</f>
        <v>788.25999999999988</v>
      </c>
      <c r="G96" s="43">
        <f>G15+G24+G33+G42+G51+G61+G69+G77+G86+G94</f>
        <v>6057.7699999999986</v>
      </c>
      <c r="H96" s="70"/>
    </row>
    <row r="97" spans="1:8" ht="16.2" hidden="1" thickBot="1">
      <c r="A97" s="70"/>
      <c r="B97" s="70"/>
      <c r="C97" s="70"/>
      <c r="D97" s="139">
        <f>D96/D96</f>
        <v>1</v>
      </c>
      <c r="E97" s="140">
        <f>E96/D96</f>
        <v>0.98158640226628924</v>
      </c>
      <c r="F97" s="141">
        <f>F96/D96</f>
        <v>4.3784924734766424</v>
      </c>
      <c r="G97" s="62">
        <f>G96/10</f>
        <v>605.77699999999982</v>
      </c>
      <c r="H97" s="70"/>
    </row>
    <row r="98" spans="1:8" ht="15.6">
      <c r="A98" s="70"/>
      <c r="B98" s="70"/>
      <c r="C98" s="70"/>
      <c r="D98" s="70"/>
      <c r="E98" s="70"/>
      <c r="F98" s="70"/>
      <c r="G98" s="70"/>
      <c r="H98" s="70"/>
    </row>
    <row r="99" spans="1:8" ht="18" customHeight="1">
      <c r="A99" s="70"/>
      <c r="B99" s="70"/>
      <c r="C99" s="70"/>
      <c r="D99" s="70"/>
      <c r="E99" s="70"/>
      <c r="F99" s="70"/>
      <c r="G99" s="70"/>
      <c r="H99" s="70"/>
    </row>
    <row r="100" spans="1:8" ht="15.6" hidden="1">
      <c r="A100" s="70"/>
      <c r="B100" s="70"/>
      <c r="C100" s="70"/>
      <c r="D100" s="70"/>
      <c r="E100" s="70"/>
      <c r="F100" s="70"/>
      <c r="G100" s="70"/>
      <c r="H100" s="70"/>
    </row>
    <row r="101" spans="1:8" ht="15.6" hidden="1">
      <c r="A101" s="70"/>
      <c r="B101" s="70"/>
      <c r="C101" s="70"/>
      <c r="D101" s="70"/>
      <c r="E101" s="70"/>
      <c r="F101" s="70"/>
      <c r="G101" s="70"/>
      <c r="H101" s="70"/>
    </row>
    <row r="102" spans="1:8" ht="15.6" hidden="1">
      <c r="A102" s="70"/>
      <c r="B102" s="70"/>
      <c r="C102" s="70"/>
      <c r="D102" s="70"/>
      <c r="E102" s="70"/>
      <c r="F102" s="70"/>
      <c r="G102" s="70"/>
      <c r="H102" s="70"/>
    </row>
    <row r="103" spans="1:8" ht="15.6">
      <c r="A103" s="70"/>
      <c r="B103" s="70"/>
      <c r="C103" s="70"/>
      <c r="D103" s="70"/>
      <c r="E103" s="70"/>
      <c r="F103" s="70"/>
      <c r="G103" s="70"/>
      <c r="H103" s="70"/>
    </row>
    <row r="104" spans="1:8" ht="15.6">
      <c r="A104" s="70"/>
      <c r="B104" s="70"/>
      <c r="C104" s="70"/>
      <c r="D104" s="70"/>
      <c r="E104" s="70"/>
      <c r="F104" s="70"/>
      <c r="G104" s="70"/>
      <c r="H104" s="70"/>
    </row>
    <row r="105" spans="1:8" ht="16.2" thickBot="1">
      <c r="A105" s="117"/>
      <c r="B105" s="70"/>
      <c r="C105" s="118"/>
      <c r="D105" s="70"/>
      <c r="E105" s="70"/>
      <c r="F105" s="70"/>
      <c r="G105" s="118" t="s">
        <v>53</v>
      </c>
      <c r="H105" s="70"/>
    </row>
    <row r="106" spans="1:8" ht="16.2" thickBot="1">
      <c r="A106" s="24" t="s">
        <v>54</v>
      </c>
      <c r="B106" s="71" t="s">
        <v>34</v>
      </c>
      <c r="C106" s="118"/>
      <c r="D106" s="70"/>
      <c r="E106" s="70"/>
      <c r="F106" s="70"/>
      <c r="G106" s="70"/>
      <c r="H106" s="70"/>
    </row>
    <row r="107" spans="1:8" ht="16.2" thickBot="1">
      <c r="A107" s="24" t="s">
        <v>1</v>
      </c>
      <c r="B107" s="27" t="s">
        <v>2</v>
      </c>
      <c r="C107" s="72" t="s">
        <v>3</v>
      </c>
      <c r="D107" s="27" t="s">
        <v>4</v>
      </c>
      <c r="E107" s="28" t="s">
        <v>5</v>
      </c>
      <c r="F107" s="28" t="s">
        <v>6</v>
      </c>
      <c r="G107" s="29" t="s">
        <v>7</v>
      </c>
      <c r="H107" s="24" t="s">
        <v>38</v>
      </c>
    </row>
    <row r="108" spans="1:8" ht="15.6">
      <c r="A108" s="30" t="s">
        <v>191</v>
      </c>
      <c r="B108" s="36">
        <v>160</v>
      </c>
      <c r="C108" s="77" t="s">
        <v>27</v>
      </c>
      <c r="D108" s="94">
        <v>2.08</v>
      </c>
      <c r="E108" s="95">
        <v>5.83</v>
      </c>
      <c r="F108" s="95">
        <v>19.41</v>
      </c>
      <c r="G108" s="96">
        <v>109.76</v>
      </c>
      <c r="H108" s="41">
        <v>20.09</v>
      </c>
    </row>
    <row r="109" spans="1:8" ht="31.2">
      <c r="A109" s="42" t="s">
        <v>192</v>
      </c>
      <c r="B109" s="43">
        <v>110</v>
      </c>
      <c r="C109" s="125" t="s">
        <v>90</v>
      </c>
      <c r="D109" s="44">
        <v>14.46</v>
      </c>
      <c r="E109" s="45">
        <v>12.48</v>
      </c>
      <c r="F109" s="45">
        <v>36.200000000000003</v>
      </c>
      <c r="G109" s="46">
        <v>338</v>
      </c>
      <c r="H109" s="41">
        <v>59.7</v>
      </c>
    </row>
    <row r="110" spans="1:8" ht="15.6">
      <c r="A110" s="30" t="s">
        <v>59</v>
      </c>
      <c r="B110" s="36">
        <v>200</v>
      </c>
      <c r="C110" s="77" t="s">
        <v>82</v>
      </c>
      <c r="D110" s="47">
        <v>0.2</v>
      </c>
      <c r="E110" s="48" t="s">
        <v>94</v>
      </c>
      <c r="F110" s="48">
        <v>15</v>
      </c>
      <c r="G110" s="49">
        <v>58</v>
      </c>
      <c r="H110" s="41">
        <v>2.5099999999999998</v>
      </c>
    </row>
    <row r="111" spans="1:8" ht="16.2" thickBot="1">
      <c r="A111" s="30" t="s">
        <v>48</v>
      </c>
      <c r="B111" s="97">
        <v>30</v>
      </c>
      <c r="C111" s="77" t="s">
        <v>13</v>
      </c>
      <c r="D111" s="59">
        <v>2.1800000000000002</v>
      </c>
      <c r="E111" s="60">
        <v>0.33</v>
      </c>
      <c r="F111" s="60">
        <v>12.25</v>
      </c>
      <c r="G111" s="61">
        <v>61.5</v>
      </c>
      <c r="H111" s="41">
        <v>2.85</v>
      </c>
    </row>
    <row r="112" spans="1:8" ht="16.2" thickBot="1">
      <c r="A112" s="24" t="s">
        <v>14</v>
      </c>
      <c r="B112" s="63">
        <f>SUM(B108:B111)</f>
        <v>500</v>
      </c>
      <c r="C112" s="130"/>
      <c r="D112" s="142">
        <f>SUM(D108:D111)</f>
        <v>18.919999999999998</v>
      </c>
      <c r="E112" s="65">
        <f>SUM(E108:E111)</f>
        <v>18.64</v>
      </c>
      <c r="F112" s="65">
        <f>SUM(F108:F111)</f>
        <v>82.86</v>
      </c>
      <c r="G112" s="66">
        <f>SUM(G108:G111)</f>
        <v>567.26</v>
      </c>
      <c r="H112" s="138">
        <f>SUM(H108:H111)</f>
        <v>85.15</v>
      </c>
    </row>
    <row r="113" spans="1:8" ht="16.2" thickBot="1">
      <c r="A113" s="70"/>
      <c r="B113" s="70"/>
      <c r="C113" s="70"/>
      <c r="D113" s="70"/>
      <c r="E113" s="70"/>
      <c r="F113" s="70"/>
      <c r="G113" s="70"/>
      <c r="H113" s="70"/>
    </row>
    <row r="114" spans="1:8" ht="16.2" thickBot="1">
      <c r="A114" s="24" t="s">
        <v>55</v>
      </c>
      <c r="B114" s="70"/>
      <c r="C114" s="70"/>
      <c r="D114" s="70"/>
      <c r="E114" s="70"/>
      <c r="F114" s="70"/>
      <c r="G114" s="70"/>
      <c r="H114" s="70"/>
    </row>
    <row r="115" spans="1:8" ht="16.2" thickBot="1">
      <c r="A115" s="71" t="s">
        <v>34</v>
      </c>
      <c r="B115" s="70"/>
      <c r="C115" s="70"/>
      <c r="D115" s="70"/>
      <c r="E115" s="70"/>
      <c r="F115" s="70"/>
      <c r="G115" s="70"/>
      <c r="H115" s="70"/>
    </row>
    <row r="116" spans="1:8" ht="16.2" thickBot="1">
      <c r="A116" s="24" t="s">
        <v>1</v>
      </c>
      <c r="B116" s="27" t="s">
        <v>2</v>
      </c>
      <c r="C116" s="72" t="s">
        <v>3</v>
      </c>
      <c r="D116" s="27" t="s">
        <v>4</v>
      </c>
      <c r="E116" s="28" t="s">
        <v>5</v>
      </c>
      <c r="F116" s="28" t="s">
        <v>6</v>
      </c>
      <c r="G116" s="29" t="s">
        <v>7</v>
      </c>
      <c r="H116" s="24" t="s">
        <v>38</v>
      </c>
    </row>
    <row r="117" spans="1:8" ht="15.6">
      <c r="A117" s="42" t="s">
        <v>202</v>
      </c>
      <c r="B117" s="83">
        <v>85</v>
      </c>
      <c r="C117" s="122" t="s">
        <v>212</v>
      </c>
      <c r="D117" s="84">
        <v>7.64</v>
      </c>
      <c r="E117" s="85">
        <v>7.26</v>
      </c>
      <c r="F117" s="85">
        <v>9.84</v>
      </c>
      <c r="G117" s="34">
        <v>145.68</v>
      </c>
      <c r="H117" s="41">
        <v>46.22</v>
      </c>
    </row>
    <row r="118" spans="1:8" ht="15.6">
      <c r="A118" s="86" t="s">
        <v>203</v>
      </c>
      <c r="B118" s="87">
        <v>180</v>
      </c>
      <c r="C118" s="93">
        <v>136</v>
      </c>
      <c r="D118" s="44">
        <v>5.67</v>
      </c>
      <c r="E118" s="45">
        <v>9.1300000000000008</v>
      </c>
      <c r="F118" s="45">
        <v>31.4</v>
      </c>
      <c r="G118" s="46">
        <v>234.85</v>
      </c>
      <c r="H118" s="79">
        <v>11.11</v>
      </c>
    </row>
    <row r="119" spans="1:8" ht="15.6">
      <c r="A119" s="30" t="s">
        <v>59</v>
      </c>
      <c r="B119" s="36">
        <v>200</v>
      </c>
      <c r="C119" s="77" t="s">
        <v>82</v>
      </c>
      <c r="D119" s="47">
        <v>0.2</v>
      </c>
      <c r="E119" s="48" t="s">
        <v>94</v>
      </c>
      <c r="F119" s="48">
        <v>15</v>
      </c>
      <c r="G119" s="49">
        <v>58</v>
      </c>
      <c r="H119" s="79">
        <v>1.97</v>
      </c>
    </row>
    <row r="120" spans="1:8" ht="15.6">
      <c r="A120" s="127" t="s">
        <v>84</v>
      </c>
      <c r="B120" s="36">
        <v>200</v>
      </c>
      <c r="C120" s="77" t="s">
        <v>13</v>
      </c>
      <c r="D120" s="47">
        <v>1</v>
      </c>
      <c r="E120" s="48">
        <v>0</v>
      </c>
      <c r="F120" s="48">
        <v>20.2</v>
      </c>
      <c r="G120" s="49">
        <v>84</v>
      </c>
      <c r="H120" s="56">
        <v>23</v>
      </c>
    </row>
    <row r="121" spans="1:8" ht="16.2" thickBot="1">
      <c r="A121" s="86" t="s">
        <v>48</v>
      </c>
      <c r="B121" s="97">
        <v>30</v>
      </c>
      <c r="C121" s="77" t="s">
        <v>13</v>
      </c>
      <c r="D121" s="59">
        <v>2.1800000000000002</v>
      </c>
      <c r="E121" s="60">
        <v>0.33</v>
      </c>
      <c r="F121" s="60">
        <v>12.25</v>
      </c>
      <c r="G121" s="61">
        <v>61.5</v>
      </c>
      <c r="H121" s="41">
        <v>2.85</v>
      </c>
    </row>
    <row r="122" spans="1:8" ht="16.2" thickBot="1">
      <c r="A122" s="24" t="s">
        <v>14</v>
      </c>
      <c r="B122" s="63">
        <f>SUM(B117:B121)</f>
        <v>695</v>
      </c>
      <c r="C122" s="130"/>
      <c r="D122" s="131">
        <f>SUM(D117:D121)</f>
        <v>16.689999999999998</v>
      </c>
      <c r="E122" s="132">
        <f>SUM(E117:E121)</f>
        <v>16.72</v>
      </c>
      <c r="F122" s="132">
        <f>SUM(F117:F121)</f>
        <v>88.69</v>
      </c>
      <c r="G122" s="133">
        <f>SUM(G117:G121)</f>
        <v>584.03</v>
      </c>
      <c r="H122" s="63">
        <f>SUM(H117:H121)</f>
        <v>85.149999999999991</v>
      </c>
    </row>
    <row r="123" spans="1:8" ht="16.2" thickBot="1">
      <c r="A123" s="24"/>
      <c r="B123" s="67"/>
      <c r="C123" s="68"/>
      <c r="D123" s="67"/>
      <c r="E123" s="67"/>
      <c r="F123" s="67"/>
      <c r="G123" s="67"/>
      <c r="H123" s="67"/>
    </row>
    <row r="124" spans="1:8" ht="16.2" thickBot="1">
      <c r="A124" s="24" t="s">
        <v>56</v>
      </c>
      <c r="B124" s="70"/>
      <c r="C124" s="70"/>
      <c r="D124" s="70"/>
      <c r="E124" s="70"/>
      <c r="F124" s="70"/>
      <c r="G124" s="70"/>
      <c r="H124" s="70"/>
    </row>
    <row r="125" spans="1:8" ht="16.2" thickBot="1">
      <c r="A125" s="71" t="s">
        <v>34</v>
      </c>
      <c r="B125" s="70"/>
      <c r="C125" s="70"/>
      <c r="D125" s="70"/>
      <c r="E125" s="70"/>
      <c r="F125" s="70"/>
      <c r="G125" s="70"/>
      <c r="H125" s="70"/>
    </row>
    <row r="126" spans="1:8" ht="16.2" thickBot="1">
      <c r="A126" s="24" t="s">
        <v>1</v>
      </c>
      <c r="B126" s="27" t="s">
        <v>2</v>
      </c>
      <c r="C126" s="72" t="s">
        <v>3</v>
      </c>
      <c r="D126" s="27" t="s">
        <v>4</v>
      </c>
      <c r="E126" s="28" t="s">
        <v>5</v>
      </c>
      <c r="F126" s="28" t="s">
        <v>6</v>
      </c>
      <c r="G126" s="29" t="s">
        <v>7</v>
      </c>
      <c r="H126" s="24" t="s">
        <v>38</v>
      </c>
    </row>
    <row r="127" spans="1:8" ht="16.2" thickBot="1">
      <c r="A127" s="143" t="s">
        <v>193</v>
      </c>
      <c r="B127" s="74">
        <v>100</v>
      </c>
      <c r="C127" s="120" t="s">
        <v>13</v>
      </c>
      <c r="D127" s="98">
        <v>0.4</v>
      </c>
      <c r="E127" s="99">
        <v>0.4</v>
      </c>
      <c r="F127" s="99">
        <v>9.8000000000000007</v>
      </c>
      <c r="G127" s="100">
        <v>44</v>
      </c>
      <c r="H127" s="144">
        <v>17.2</v>
      </c>
    </row>
    <row r="128" spans="1:8" ht="15.6">
      <c r="A128" s="30" t="s">
        <v>75</v>
      </c>
      <c r="B128" s="36">
        <v>230</v>
      </c>
      <c r="C128" s="77" t="s">
        <v>213</v>
      </c>
      <c r="D128" s="47">
        <v>14.94</v>
      </c>
      <c r="E128" s="48">
        <v>18.14</v>
      </c>
      <c r="F128" s="48">
        <v>25.2</v>
      </c>
      <c r="G128" s="49">
        <v>346.2</v>
      </c>
      <c r="H128" s="78">
        <v>56.97</v>
      </c>
    </row>
    <row r="129" spans="1:16" ht="15.6">
      <c r="A129" s="30" t="s">
        <v>35</v>
      </c>
      <c r="B129" s="36">
        <v>200</v>
      </c>
      <c r="C129" s="77" t="s">
        <v>37</v>
      </c>
      <c r="D129" s="44">
        <v>0.68</v>
      </c>
      <c r="E129" s="45">
        <v>0.28000000000000003</v>
      </c>
      <c r="F129" s="45">
        <v>20.76</v>
      </c>
      <c r="G129" s="46">
        <v>88.2</v>
      </c>
      <c r="H129" s="79">
        <v>8.1300000000000008</v>
      </c>
      <c r="I129" s="5"/>
      <c r="J129" s="6"/>
      <c r="K129" s="6"/>
      <c r="L129" s="6"/>
      <c r="M129" s="6"/>
      <c r="N129" s="6"/>
      <c r="O129" s="6"/>
      <c r="P129" s="6"/>
    </row>
    <row r="130" spans="1:16" ht="16.2" thickBot="1">
      <c r="A130" s="30" t="s">
        <v>48</v>
      </c>
      <c r="B130" s="97">
        <v>30</v>
      </c>
      <c r="C130" s="77" t="s">
        <v>13</v>
      </c>
      <c r="D130" s="59">
        <v>2.1800000000000002</v>
      </c>
      <c r="E130" s="60">
        <v>0.33</v>
      </c>
      <c r="F130" s="60">
        <v>12.25</v>
      </c>
      <c r="G130" s="61">
        <v>81.5</v>
      </c>
      <c r="H130" s="145">
        <v>2.85</v>
      </c>
      <c r="I130" s="7"/>
      <c r="J130" s="6"/>
      <c r="K130" s="3"/>
      <c r="L130" s="3"/>
      <c r="M130" s="3"/>
      <c r="N130" s="3"/>
      <c r="O130" s="6"/>
      <c r="P130" s="8"/>
    </row>
    <row r="131" spans="1:16" ht="16.2" thickBot="1">
      <c r="A131" s="88" t="s">
        <v>14</v>
      </c>
      <c r="B131" s="63">
        <f>SUM(B127:B130)</f>
        <v>560</v>
      </c>
      <c r="C131" s="121"/>
      <c r="D131" s="81">
        <f>SUM(D127:D130)</f>
        <v>18.2</v>
      </c>
      <c r="E131" s="65">
        <f>SUM(E127:E130)</f>
        <v>19.149999999999999</v>
      </c>
      <c r="F131" s="65">
        <f>SUM(F127:F130)</f>
        <v>68.010000000000005</v>
      </c>
      <c r="G131" s="66">
        <f>SUM(G127:G130)</f>
        <v>559.9</v>
      </c>
      <c r="H131" s="89">
        <f>SUM(H127:H130)</f>
        <v>85.149999999999991</v>
      </c>
      <c r="I131" s="9"/>
      <c r="J131" s="2"/>
      <c r="K131" s="4"/>
      <c r="L131" s="4"/>
      <c r="M131" s="4"/>
      <c r="N131" s="4"/>
      <c r="O131" s="2"/>
      <c r="P131" s="8"/>
    </row>
    <row r="132" spans="1:16" ht="16.2" thickBot="1">
      <c r="A132" s="88"/>
      <c r="B132" s="67"/>
      <c r="C132" s="68"/>
      <c r="D132" s="67"/>
      <c r="E132" s="67"/>
      <c r="F132" s="67"/>
      <c r="G132" s="67"/>
      <c r="H132" s="90"/>
      <c r="I132" s="7"/>
      <c r="J132" s="6"/>
      <c r="K132" s="3"/>
      <c r="L132" s="4"/>
      <c r="M132" s="4"/>
      <c r="N132" s="4"/>
      <c r="O132" s="4"/>
      <c r="P132" s="6"/>
    </row>
    <row r="133" spans="1:16" ht="16.2" thickBot="1">
      <c r="A133" s="24" t="s">
        <v>60</v>
      </c>
      <c r="B133" s="70"/>
      <c r="C133" s="70"/>
      <c r="D133" s="70"/>
      <c r="E133" s="70"/>
      <c r="F133" s="70"/>
      <c r="G133" s="70"/>
      <c r="H133" s="70"/>
    </row>
    <row r="134" spans="1:16" ht="16.2" thickBot="1">
      <c r="A134" s="71" t="s">
        <v>34</v>
      </c>
      <c r="B134" s="70"/>
      <c r="C134" s="70"/>
      <c r="D134" s="70"/>
      <c r="E134" s="70"/>
      <c r="F134" s="70"/>
      <c r="G134" s="70"/>
      <c r="H134" s="70"/>
    </row>
    <row r="135" spans="1:16" ht="16.2" thickBot="1">
      <c r="A135" s="24" t="s">
        <v>1</v>
      </c>
      <c r="B135" s="27" t="s">
        <v>2</v>
      </c>
      <c r="C135" s="72" t="s">
        <v>3</v>
      </c>
      <c r="D135" s="27" t="s">
        <v>4</v>
      </c>
      <c r="E135" s="28" t="s">
        <v>5</v>
      </c>
      <c r="F135" s="28" t="s">
        <v>6</v>
      </c>
      <c r="G135" s="29" t="s">
        <v>7</v>
      </c>
      <c r="H135" s="24" t="s">
        <v>38</v>
      </c>
    </row>
    <row r="136" spans="1:16" ht="31.2">
      <c r="A136" s="42" t="s">
        <v>195</v>
      </c>
      <c r="B136" s="83">
        <v>105</v>
      </c>
      <c r="C136" s="122" t="s">
        <v>214</v>
      </c>
      <c r="D136" s="146">
        <v>9.24</v>
      </c>
      <c r="E136" s="146">
        <v>8.9</v>
      </c>
      <c r="F136" s="146">
        <v>9</v>
      </c>
      <c r="G136" s="146">
        <v>200.96</v>
      </c>
      <c r="H136" s="41">
        <v>62.13</v>
      </c>
    </row>
    <row r="137" spans="1:16" ht="15.6">
      <c r="A137" s="30" t="s">
        <v>62</v>
      </c>
      <c r="B137" s="36">
        <v>200</v>
      </c>
      <c r="C137" s="77" t="s">
        <v>215</v>
      </c>
      <c r="D137" s="48">
        <v>6</v>
      </c>
      <c r="E137" s="48">
        <v>9.4</v>
      </c>
      <c r="F137" s="48">
        <v>31</v>
      </c>
      <c r="G137" s="48">
        <v>240</v>
      </c>
      <c r="H137" s="41">
        <v>12.68</v>
      </c>
    </row>
    <row r="138" spans="1:16" ht="15.6">
      <c r="A138" s="86" t="s">
        <v>194</v>
      </c>
      <c r="B138" s="87">
        <v>200</v>
      </c>
      <c r="C138" s="93" t="s">
        <v>30</v>
      </c>
      <c r="D138" s="47">
        <v>0.46</v>
      </c>
      <c r="E138" s="48">
        <v>0.1</v>
      </c>
      <c r="F138" s="48">
        <v>28.13</v>
      </c>
      <c r="G138" s="49">
        <v>116.05</v>
      </c>
      <c r="H138" s="41">
        <v>5.59</v>
      </c>
    </row>
    <row r="139" spans="1:16" ht="16.2" thickBot="1">
      <c r="A139" s="86" t="s">
        <v>48</v>
      </c>
      <c r="B139" s="51">
        <v>50</v>
      </c>
      <c r="C139" s="52" t="s">
        <v>13</v>
      </c>
      <c r="D139" s="53">
        <v>3.63</v>
      </c>
      <c r="E139" s="54">
        <v>0.55000000000000004</v>
      </c>
      <c r="F139" s="54">
        <v>20.420000000000002</v>
      </c>
      <c r="G139" s="55">
        <v>102.5</v>
      </c>
      <c r="H139" s="41">
        <v>4.75</v>
      </c>
    </row>
    <row r="140" spans="1:16" ht="16.2" thickBot="1">
      <c r="A140" s="88" t="s">
        <v>14</v>
      </c>
      <c r="B140" s="63">
        <f>SUM(B136:B139)</f>
        <v>555</v>
      </c>
      <c r="C140" s="130"/>
      <c r="D140" s="131">
        <f>SUM(D136:D139)</f>
        <v>19.330000000000002</v>
      </c>
      <c r="E140" s="132">
        <f>SUM(E136:E139)</f>
        <v>18.950000000000003</v>
      </c>
      <c r="F140" s="132">
        <f>SUM(F136:F139)</f>
        <v>88.55</v>
      </c>
      <c r="G140" s="133">
        <f>SUM(G136:G139)</f>
        <v>659.51</v>
      </c>
      <c r="H140" s="26">
        <f>SUM(H136:H139)</f>
        <v>85.15</v>
      </c>
    </row>
    <row r="141" spans="1:16" ht="16.2" thickBot="1">
      <c r="A141" s="88"/>
      <c r="B141" s="67"/>
      <c r="C141" s="68"/>
      <c r="D141" s="67"/>
      <c r="E141" s="67"/>
      <c r="F141" s="67"/>
      <c r="G141" s="67"/>
      <c r="H141" s="69"/>
    </row>
    <row r="142" spans="1:16" ht="16.2" thickBot="1">
      <c r="A142" s="24" t="s">
        <v>61</v>
      </c>
      <c r="B142" s="67"/>
      <c r="C142" s="68"/>
      <c r="D142" s="67"/>
      <c r="E142" s="67"/>
      <c r="F142" s="67"/>
      <c r="G142" s="67"/>
      <c r="H142" s="101"/>
    </row>
    <row r="143" spans="1:16" ht="16.2" thickBot="1">
      <c r="A143" s="71" t="s">
        <v>34</v>
      </c>
      <c r="B143" s="67"/>
      <c r="C143" s="68"/>
      <c r="D143" s="67"/>
      <c r="E143" s="67"/>
      <c r="F143" s="67"/>
      <c r="G143" s="67"/>
      <c r="H143" s="101"/>
    </row>
    <row r="144" spans="1:16" ht="16.2" thickBot="1">
      <c r="A144" s="24" t="s">
        <v>1</v>
      </c>
      <c r="B144" s="102" t="s">
        <v>2</v>
      </c>
      <c r="C144" s="27" t="s">
        <v>3</v>
      </c>
      <c r="D144" s="91" t="s">
        <v>4</v>
      </c>
      <c r="E144" s="91" t="s">
        <v>5</v>
      </c>
      <c r="F144" s="91" t="s">
        <v>6</v>
      </c>
      <c r="G144" s="92" t="s">
        <v>7</v>
      </c>
      <c r="H144" s="24" t="s">
        <v>38</v>
      </c>
    </row>
    <row r="145" spans="1:8" ht="15.6">
      <c r="A145" s="73" t="s">
        <v>86</v>
      </c>
      <c r="B145" s="74">
        <v>40</v>
      </c>
      <c r="C145" s="122" t="s">
        <v>39</v>
      </c>
      <c r="D145" s="147">
        <v>5.0999999999999996</v>
      </c>
      <c r="E145" s="148">
        <v>4.5999999999999996</v>
      </c>
      <c r="F145" s="148">
        <v>0.3</v>
      </c>
      <c r="G145" s="149">
        <v>63</v>
      </c>
      <c r="H145" s="150">
        <v>19.2</v>
      </c>
    </row>
    <row r="146" spans="1:8" ht="15.6">
      <c r="A146" s="30" t="s">
        <v>72</v>
      </c>
      <c r="B146" s="36">
        <v>210</v>
      </c>
      <c r="C146" s="77" t="s">
        <v>216</v>
      </c>
      <c r="D146" s="47">
        <v>8.66</v>
      </c>
      <c r="E146" s="48">
        <v>10.32</v>
      </c>
      <c r="F146" s="48">
        <v>33</v>
      </c>
      <c r="G146" s="49">
        <v>300</v>
      </c>
      <c r="H146" s="41">
        <v>37.229999999999997</v>
      </c>
    </row>
    <row r="147" spans="1:8" ht="15.6">
      <c r="A147" s="30" t="s">
        <v>96</v>
      </c>
      <c r="B147" s="36">
        <v>200</v>
      </c>
      <c r="C147" s="77" t="s">
        <v>36</v>
      </c>
      <c r="D147" s="47">
        <v>2.2400000000000002</v>
      </c>
      <c r="E147" s="48">
        <v>1.99</v>
      </c>
      <c r="F147" s="48">
        <v>13.76</v>
      </c>
      <c r="G147" s="49">
        <v>82.76</v>
      </c>
      <c r="H147" s="41">
        <v>23.97</v>
      </c>
    </row>
    <row r="148" spans="1:8" ht="16.2" thickBot="1">
      <c r="A148" s="86" t="s">
        <v>48</v>
      </c>
      <c r="B148" s="51">
        <v>50</v>
      </c>
      <c r="C148" s="52" t="s">
        <v>13</v>
      </c>
      <c r="D148" s="53">
        <v>3.63</v>
      </c>
      <c r="E148" s="54">
        <v>0.55000000000000004</v>
      </c>
      <c r="F148" s="54">
        <v>20.420000000000002</v>
      </c>
      <c r="G148" s="55">
        <v>112</v>
      </c>
      <c r="H148" s="41">
        <v>4.75</v>
      </c>
    </row>
    <row r="149" spans="1:8" ht="16.2" thickBot="1">
      <c r="A149" s="88" t="s">
        <v>14</v>
      </c>
      <c r="B149" s="63">
        <f>SUM(B145:B148)</f>
        <v>500</v>
      </c>
      <c r="C149" s="64"/>
      <c r="D149" s="65">
        <f>SUM(D145:D148)</f>
        <v>19.63</v>
      </c>
      <c r="E149" s="65">
        <f>SUM(E145:E148)</f>
        <v>17.46</v>
      </c>
      <c r="F149" s="65">
        <f>SUM(F145:F148)</f>
        <v>67.47999999999999</v>
      </c>
      <c r="G149" s="116">
        <f>SUM(G145:G148)</f>
        <v>557.76</v>
      </c>
      <c r="H149" s="63">
        <f>SUM(H145:H148)</f>
        <v>85.149999999999991</v>
      </c>
    </row>
    <row r="150" spans="1:8" ht="15.6">
      <c r="A150" s="70"/>
      <c r="B150" s="70"/>
      <c r="C150" s="70"/>
      <c r="D150" s="70"/>
      <c r="E150" s="70"/>
      <c r="F150" s="70"/>
      <c r="G150" s="70"/>
      <c r="H150" s="70"/>
    </row>
    <row r="151" spans="1:8" ht="15.6">
      <c r="A151" s="70"/>
      <c r="B151" s="70"/>
      <c r="C151" s="70"/>
      <c r="D151" s="70"/>
      <c r="E151" s="70"/>
      <c r="F151" s="70"/>
      <c r="G151" s="70"/>
      <c r="H151" s="70"/>
    </row>
    <row r="152" spans="1:8" ht="15.6">
      <c r="A152" s="70"/>
      <c r="B152" s="70"/>
      <c r="C152" s="70"/>
      <c r="D152" s="70"/>
      <c r="E152" s="70"/>
      <c r="F152" s="70"/>
      <c r="G152" s="70"/>
      <c r="H152" s="70"/>
    </row>
    <row r="153" spans="1:8" ht="15.6">
      <c r="A153" s="70"/>
      <c r="B153" s="70"/>
      <c r="C153" s="70"/>
      <c r="D153" s="70"/>
      <c r="E153" s="70"/>
      <c r="F153" s="70"/>
      <c r="G153" s="70"/>
      <c r="H153" s="70"/>
    </row>
    <row r="154" spans="1:8" ht="15.6">
      <c r="A154" s="70"/>
      <c r="B154" s="70"/>
      <c r="C154" s="70"/>
      <c r="D154" s="70"/>
      <c r="E154" s="70"/>
      <c r="F154" s="70"/>
      <c r="G154" s="70"/>
      <c r="H154" s="70"/>
    </row>
    <row r="155" spans="1:8" ht="15.6">
      <c r="A155" s="118"/>
      <c r="B155" s="70"/>
      <c r="C155" s="70"/>
      <c r="D155" s="70"/>
      <c r="E155" s="70"/>
      <c r="F155" s="70"/>
      <c r="G155" s="70"/>
      <c r="H155" s="70"/>
    </row>
    <row r="156" spans="1:8" ht="16.2" thickBot="1">
      <c r="A156" s="118"/>
      <c r="B156" s="70"/>
      <c r="C156" s="70"/>
      <c r="D156" s="70"/>
      <c r="E156" s="70"/>
      <c r="F156" s="70"/>
      <c r="G156" s="118" t="s">
        <v>63</v>
      </c>
      <c r="H156" s="70"/>
    </row>
    <row r="157" spans="1:8" ht="16.2" thickBot="1">
      <c r="A157" s="24" t="s">
        <v>64</v>
      </c>
      <c r="B157" s="71" t="s">
        <v>34</v>
      </c>
      <c r="C157" s="70"/>
      <c r="D157" s="70"/>
      <c r="E157" s="70"/>
      <c r="F157" s="70"/>
      <c r="G157" s="70"/>
      <c r="H157" s="70"/>
    </row>
    <row r="158" spans="1:8" ht="16.2" thickBot="1">
      <c r="A158" s="24" t="s">
        <v>1</v>
      </c>
      <c r="B158" s="26" t="s">
        <v>2</v>
      </c>
      <c r="C158" s="102" t="s">
        <v>3</v>
      </c>
      <c r="D158" s="151" t="s">
        <v>4</v>
      </c>
      <c r="E158" s="91" t="s">
        <v>5</v>
      </c>
      <c r="F158" s="91" t="s">
        <v>6</v>
      </c>
      <c r="G158" s="92" t="s">
        <v>7</v>
      </c>
      <c r="H158" s="24" t="s">
        <v>38</v>
      </c>
    </row>
    <row r="159" spans="1:8" ht="15.6">
      <c r="A159" s="30" t="s">
        <v>8</v>
      </c>
      <c r="B159" s="36">
        <v>15</v>
      </c>
      <c r="C159" s="152" t="s">
        <v>9</v>
      </c>
      <c r="D159" s="84">
        <v>0.12</v>
      </c>
      <c r="E159" s="85">
        <v>10.86</v>
      </c>
      <c r="F159" s="85">
        <v>0.21</v>
      </c>
      <c r="G159" s="153">
        <v>99</v>
      </c>
      <c r="H159" s="35">
        <v>21</v>
      </c>
    </row>
    <row r="160" spans="1:8" ht="31.2">
      <c r="A160" s="82" t="s">
        <v>100</v>
      </c>
      <c r="B160" s="87">
        <v>200</v>
      </c>
      <c r="C160" s="154" t="s">
        <v>93</v>
      </c>
      <c r="D160" s="44">
        <v>10.119999999999999</v>
      </c>
      <c r="E160" s="45">
        <v>8.19</v>
      </c>
      <c r="F160" s="45">
        <v>30</v>
      </c>
      <c r="G160" s="46">
        <v>272</v>
      </c>
      <c r="H160" s="41">
        <v>28.36</v>
      </c>
    </row>
    <row r="161" spans="1:8" ht="15.6">
      <c r="A161" s="30" t="s">
        <v>45</v>
      </c>
      <c r="B161" s="36">
        <v>207</v>
      </c>
      <c r="C161" s="36" t="s">
        <v>205</v>
      </c>
      <c r="D161" s="47">
        <v>0.1</v>
      </c>
      <c r="E161" s="48" t="s">
        <v>94</v>
      </c>
      <c r="F161" s="48">
        <v>8.4</v>
      </c>
      <c r="G161" s="49">
        <v>34</v>
      </c>
      <c r="H161" s="41">
        <v>5.59</v>
      </c>
    </row>
    <row r="162" spans="1:8" ht="15.6">
      <c r="A162" s="30" t="s">
        <v>87</v>
      </c>
      <c r="B162" s="87">
        <v>40</v>
      </c>
      <c r="C162" s="154" t="s">
        <v>13</v>
      </c>
      <c r="D162" s="53">
        <v>4.24</v>
      </c>
      <c r="E162" s="54">
        <v>0.6</v>
      </c>
      <c r="F162" s="54">
        <v>28.98</v>
      </c>
      <c r="G162" s="55">
        <v>114.6</v>
      </c>
      <c r="H162" s="41">
        <v>7.2</v>
      </c>
    </row>
    <row r="163" spans="1:8" ht="16.2" thickBot="1">
      <c r="A163" s="127" t="s">
        <v>84</v>
      </c>
      <c r="B163" s="36">
        <v>200</v>
      </c>
      <c r="C163" s="77" t="s">
        <v>13</v>
      </c>
      <c r="D163" s="47">
        <v>1</v>
      </c>
      <c r="E163" s="48">
        <v>0</v>
      </c>
      <c r="F163" s="48">
        <v>20.2</v>
      </c>
      <c r="G163" s="49">
        <v>84</v>
      </c>
      <c r="H163" s="76">
        <v>23</v>
      </c>
    </row>
    <row r="164" spans="1:8" ht="16.2" thickBot="1">
      <c r="A164" s="88" t="s">
        <v>14</v>
      </c>
      <c r="B164" s="63">
        <f>SUM(B159:B163)</f>
        <v>662</v>
      </c>
      <c r="C164" s="80"/>
      <c r="D164" s="131">
        <f>SUM(D159:D163)</f>
        <v>15.579999999999998</v>
      </c>
      <c r="E164" s="131">
        <f t="shared" ref="E164:G164" si="1">SUM(E159:E163)</f>
        <v>19.649999999999999</v>
      </c>
      <c r="F164" s="131">
        <f t="shared" si="1"/>
        <v>87.79</v>
      </c>
      <c r="G164" s="131">
        <f t="shared" si="1"/>
        <v>603.6</v>
      </c>
      <c r="H164" s="26">
        <f>SUM(H159:H163)</f>
        <v>85.15</v>
      </c>
    </row>
    <row r="165" spans="1:8" ht="16.2" thickBot="1">
      <c r="A165" s="88"/>
      <c r="B165" s="124"/>
      <c r="C165" s="68"/>
      <c r="D165" s="67"/>
      <c r="E165" s="67"/>
      <c r="F165" s="67"/>
      <c r="G165" s="67"/>
      <c r="H165" s="69"/>
    </row>
    <row r="166" spans="1:8" ht="16.2" thickBot="1">
      <c r="A166" s="24" t="s">
        <v>65</v>
      </c>
      <c r="B166" s="71" t="s">
        <v>34</v>
      </c>
      <c r="C166" s="70"/>
      <c r="D166" s="70"/>
      <c r="E166" s="70"/>
      <c r="F166" s="70"/>
      <c r="G166" s="70"/>
      <c r="H166" s="70"/>
    </row>
    <row r="167" spans="1:8" ht="16.2" thickBot="1">
      <c r="A167" s="24" t="s">
        <v>1</v>
      </c>
      <c r="B167" s="27" t="s">
        <v>2</v>
      </c>
      <c r="C167" s="28" t="s">
        <v>3</v>
      </c>
      <c r="D167" s="91" t="s">
        <v>4</v>
      </c>
      <c r="E167" s="91" t="s">
        <v>5</v>
      </c>
      <c r="F167" s="91" t="s">
        <v>6</v>
      </c>
      <c r="G167" s="92" t="s">
        <v>7</v>
      </c>
      <c r="H167" s="24" t="s">
        <v>38</v>
      </c>
    </row>
    <row r="168" spans="1:8" ht="15.6">
      <c r="A168" s="42" t="s">
        <v>204</v>
      </c>
      <c r="B168" s="83">
        <v>120</v>
      </c>
      <c r="C168" s="122" t="s">
        <v>212</v>
      </c>
      <c r="D168" s="84">
        <v>8.6999999999999993</v>
      </c>
      <c r="E168" s="85">
        <v>12</v>
      </c>
      <c r="F168" s="85">
        <v>6.3</v>
      </c>
      <c r="G168" s="34">
        <v>135</v>
      </c>
      <c r="H168" s="76">
        <v>63.42</v>
      </c>
    </row>
    <row r="169" spans="1:8" ht="15.6">
      <c r="A169" s="86" t="s">
        <v>25</v>
      </c>
      <c r="B169" s="87">
        <v>180</v>
      </c>
      <c r="C169" s="93" t="s">
        <v>32</v>
      </c>
      <c r="D169" s="44">
        <v>6.05</v>
      </c>
      <c r="E169" s="45">
        <v>5.76</v>
      </c>
      <c r="F169" s="45">
        <v>40</v>
      </c>
      <c r="G169" s="46">
        <v>240</v>
      </c>
      <c r="H169" s="41">
        <v>11.56</v>
      </c>
    </row>
    <row r="170" spans="1:8" ht="15.6">
      <c r="A170" s="30" t="s">
        <v>196</v>
      </c>
      <c r="B170" s="36">
        <v>200</v>
      </c>
      <c r="C170" s="77" t="s">
        <v>37</v>
      </c>
      <c r="D170" s="44">
        <v>0.68</v>
      </c>
      <c r="E170" s="45">
        <v>0.28000000000000003</v>
      </c>
      <c r="F170" s="45">
        <v>20.76</v>
      </c>
      <c r="G170" s="46">
        <v>88.2</v>
      </c>
      <c r="H170" s="79">
        <v>5.42</v>
      </c>
    </row>
    <row r="171" spans="1:8" ht="16.2" thickBot="1">
      <c r="A171" s="30" t="s">
        <v>48</v>
      </c>
      <c r="B171" s="51">
        <v>50</v>
      </c>
      <c r="C171" s="52" t="s">
        <v>13</v>
      </c>
      <c r="D171" s="53">
        <v>3.63</v>
      </c>
      <c r="E171" s="54">
        <v>0.55000000000000004</v>
      </c>
      <c r="F171" s="54">
        <v>20.420000000000002</v>
      </c>
      <c r="G171" s="55">
        <v>102.5</v>
      </c>
      <c r="H171" s="41">
        <v>4.75</v>
      </c>
    </row>
    <row r="172" spans="1:8" ht="16.2" thickBot="1">
      <c r="A172" s="88" t="s">
        <v>14</v>
      </c>
      <c r="B172" s="63">
        <f>SUM(B168:B171)</f>
        <v>550</v>
      </c>
      <c r="C172" s="80"/>
      <c r="D172" s="81">
        <f>SUM(D168:D171)</f>
        <v>19.059999999999999</v>
      </c>
      <c r="E172" s="65">
        <f>SUM(E168:E171)</f>
        <v>18.59</v>
      </c>
      <c r="F172" s="65">
        <f>SUM(F168:F171)</f>
        <v>87.48</v>
      </c>
      <c r="G172" s="66">
        <f>SUM(G168:G171)</f>
        <v>565.70000000000005</v>
      </c>
      <c r="H172" s="26">
        <f>SUM(H168:H171)</f>
        <v>85.15</v>
      </c>
    </row>
    <row r="173" spans="1:8" ht="16.2" thickBot="1">
      <c r="A173" s="88"/>
      <c r="B173" s="124"/>
      <c r="C173" s="68"/>
      <c r="D173" s="67"/>
      <c r="E173" s="67"/>
      <c r="F173" s="67"/>
      <c r="G173" s="67"/>
      <c r="H173" s="69"/>
    </row>
    <row r="174" spans="1:8" ht="16.2" thickBot="1">
      <c r="A174" s="24" t="s">
        <v>66</v>
      </c>
      <c r="B174" s="71" t="s">
        <v>34</v>
      </c>
      <c r="C174" s="70"/>
      <c r="D174" s="70"/>
      <c r="E174" s="70"/>
      <c r="F174" s="70"/>
      <c r="G174" s="70"/>
      <c r="H174" s="70"/>
    </row>
    <row r="175" spans="1:8" ht="16.2" thickBot="1">
      <c r="A175" s="24" t="s">
        <v>1</v>
      </c>
      <c r="B175" s="27" t="s">
        <v>2</v>
      </c>
      <c r="C175" s="91" t="s">
        <v>3</v>
      </c>
      <c r="D175" s="91" t="s">
        <v>4</v>
      </c>
      <c r="E175" s="91" t="s">
        <v>5</v>
      </c>
      <c r="F175" s="91" t="s">
        <v>6</v>
      </c>
      <c r="G175" s="92" t="s">
        <v>7</v>
      </c>
      <c r="H175" s="155" t="s">
        <v>38</v>
      </c>
    </row>
    <row r="176" spans="1:8" ht="15.6">
      <c r="A176" s="73" t="s">
        <v>217</v>
      </c>
      <c r="B176" s="156">
        <v>250</v>
      </c>
      <c r="C176" s="157" t="s">
        <v>218</v>
      </c>
      <c r="D176" s="157">
        <v>11.75</v>
      </c>
      <c r="E176" s="157">
        <v>13</v>
      </c>
      <c r="F176" s="157">
        <v>13</v>
      </c>
      <c r="G176" s="157">
        <v>262.5</v>
      </c>
      <c r="H176" s="158">
        <v>65.209999999999994</v>
      </c>
    </row>
    <row r="177" spans="1:8" ht="15.6">
      <c r="A177" s="42" t="s">
        <v>200</v>
      </c>
      <c r="B177" s="87">
        <v>207</v>
      </c>
      <c r="C177" s="93" t="s">
        <v>79</v>
      </c>
      <c r="D177" s="47">
        <v>0.6</v>
      </c>
      <c r="E177" s="48" t="s">
        <v>94</v>
      </c>
      <c r="F177" s="48">
        <v>15.8</v>
      </c>
      <c r="G177" s="49">
        <v>63</v>
      </c>
      <c r="H177" s="41">
        <v>5.59</v>
      </c>
    </row>
    <row r="178" spans="1:8" ht="16.2" thickBot="1">
      <c r="A178" s="30" t="s">
        <v>48</v>
      </c>
      <c r="B178" s="51">
        <v>50</v>
      </c>
      <c r="C178" s="52" t="s">
        <v>13</v>
      </c>
      <c r="D178" s="53">
        <v>3.63</v>
      </c>
      <c r="E178" s="54">
        <v>0.55000000000000004</v>
      </c>
      <c r="F178" s="54">
        <v>20.420000000000002</v>
      </c>
      <c r="G178" s="55">
        <v>102.5</v>
      </c>
      <c r="H178" s="62">
        <v>4.75</v>
      </c>
    </row>
    <row r="179" spans="1:8" ht="16.2" thickBot="1">
      <c r="A179" s="42" t="s">
        <v>197</v>
      </c>
      <c r="B179" s="159">
        <v>40</v>
      </c>
      <c r="C179" s="157" t="s">
        <v>13</v>
      </c>
      <c r="D179" s="45">
        <v>3</v>
      </c>
      <c r="E179" s="45">
        <v>5.28</v>
      </c>
      <c r="F179" s="45">
        <v>25.4</v>
      </c>
      <c r="G179" s="45">
        <v>166.8</v>
      </c>
      <c r="H179" s="157">
        <v>9.6</v>
      </c>
    </row>
    <row r="180" spans="1:8" ht="16.2" thickBot="1">
      <c r="A180" s="88" t="s">
        <v>14</v>
      </c>
      <c r="B180" s="66">
        <f t="shared" ref="B180:F180" si="2">SUM(B176:B179)</f>
        <v>547</v>
      </c>
      <c r="C180" s="66">
        <f t="shared" si="2"/>
        <v>0</v>
      </c>
      <c r="D180" s="66">
        <f t="shared" si="2"/>
        <v>18.98</v>
      </c>
      <c r="E180" s="66">
        <f t="shared" si="2"/>
        <v>18.830000000000002</v>
      </c>
      <c r="F180" s="66">
        <f t="shared" si="2"/>
        <v>74.62</v>
      </c>
      <c r="G180" s="66">
        <f>SUM(G176:G179)</f>
        <v>594.79999999999995</v>
      </c>
      <c r="H180" s="26">
        <f>SUM(H176:H179)</f>
        <v>85.149999999999991</v>
      </c>
    </row>
    <row r="181" spans="1:8" ht="16.2" thickBot="1">
      <c r="A181" s="88"/>
      <c r="B181" s="124"/>
      <c r="C181" s="68"/>
      <c r="D181" s="67"/>
      <c r="E181" s="67"/>
      <c r="F181" s="67"/>
      <c r="G181" s="67"/>
      <c r="H181" s="69"/>
    </row>
    <row r="182" spans="1:8" ht="16.2" thickBot="1">
      <c r="A182" s="24" t="s">
        <v>67</v>
      </c>
      <c r="B182" s="71" t="s">
        <v>34</v>
      </c>
      <c r="C182" s="70"/>
      <c r="D182" s="70"/>
      <c r="E182" s="70"/>
      <c r="F182" s="70"/>
      <c r="G182" s="70"/>
      <c r="H182" s="70"/>
    </row>
    <row r="183" spans="1:8" ht="16.2" thickBot="1">
      <c r="A183" s="24" t="s">
        <v>1</v>
      </c>
      <c r="B183" s="27" t="s">
        <v>2</v>
      </c>
      <c r="C183" s="72" t="s">
        <v>3</v>
      </c>
      <c r="D183" s="27" t="s">
        <v>4</v>
      </c>
      <c r="E183" s="28" t="s">
        <v>5</v>
      </c>
      <c r="F183" s="28" t="s">
        <v>6</v>
      </c>
      <c r="G183" s="29" t="s">
        <v>7</v>
      </c>
      <c r="H183" s="24" t="s">
        <v>38</v>
      </c>
    </row>
    <row r="184" spans="1:8" ht="15.6">
      <c r="A184" s="42" t="s">
        <v>198</v>
      </c>
      <c r="B184" s="83">
        <v>120</v>
      </c>
      <c r="C184" s="83" t="s">
        <v>219</v>
      </c>
      <c r="D184" s="94">
        <v>8.8800000000000008</v>
      </c>
      <c r="E184" s="95">
        <v>7.76</v>
      </c>
      <c r="F184" s="95">
        <v>6</v>
      </c>
      <c r="G184" s="96">
        <v>198</v>
      </c>
      <c r="H184" s="35">
        <v>56.8</v>
      </c>
    </row>
    <row r="185" spans="1:8" ht="15.6">
      <c r="A185" s="42" t="s">
        <v>199</v>
      </c>
      <c r="B185" s="87">
        <v>180</v>
      </c>
      <c r="C185" s="87" t="s">
        <v>76</v>
      </c>
      <c r="D185" s="44">
        <v>6.44</v>
      </c>
      <c r="E185" s="45">
        <v>10.75</v>
      </c>
      <c r="F185" s="45">
        <v>30.5</v>
      </c>
      <c r="G185" s="46">
        <v>215</v>
      </c>
      <c r="H185" s="41">
        <v>12.2</v>
      </c>
    </row>
    <row r="186" spans="1:8" ht="15.6">
      <c r="A186" s="42" t="s">
        <v>179</v>
      </c>
      <c r="B186" s="36">
        <v>200</v>
      </c>
      <c r="C186" s="36" t="s">
        <v>79</v>
      </c>
      <c r="D186" s="47">
        <v>0.6</v>
      </c>
      <c r="E186" s="48" t="s">
        <v>94</v>
      </c>
      <c r="F186" s="48">
        <v>15.8</v>
      </c>
      <c r="G186" s="49">
        <v>63</v>
      </c>
      <c r="H186" s="41">
        <v>11.4</v>
      </c>
    </row>
    <row r="187" spans="1:8" ht="16.2" thickBot="1">
      <c r="A187" s="30" t="s">
        <v>48</v>
      </c>
      <c r="B187" s="51">
        <v>50</v>
      </c>
      <c r="C187" s="52" t="s">
        <v>13</v>
      </c>
      <c r="D187" s="53">
        <v>3.63</v>
      </c>
      <c r="E187" s="54">
        <v>0.55000000000000004</v>
      </c>
      <c r="F187" s="54">
        <v>20.420000000000002</v>
      </c>
      <c r="G187" s="55">
        <v>102.5</v>
      </c>
      <c r="H187" s="41">
        <v>4.75</v>
      </c>
    </row>
    <row r="188" spans="1:8" ht="16.2" thickBot="1">
      <c r="A188" s="135" t="s">
        <v>14</v>
      </c>
      <c r="B188" s="124">
        <f>SUM(B184:B187)</f>
        <v>550</v>
      </c>
      <c r="C188" s="80"/>
      <c r="D188" s="81">
        <f>SUM(D184:D187)</f>
        <v>19.55</v>
      </c>
      <c r="E188" s="65">
        <f>SUM(E184:E187)</f>
        <v>19.059999999999999</v>
      </c>
      <c r="F188" s="65">
        <f>SUM(F184:F187)</f>
        <v>72.72</v>
      </c>
      <c r="G188" s="66">
        <f>SUM(G184:G187)</f>
        <v>578.5</v>
      </c>
      <c r="H188" s="160">
        <f>SUM(H184:H187)</f>
        <v>85.15</v>
      </c>
    </row>
    <row r="189" spans="1:8" ht="16.2" thickBot="1">
      <c r="A189" s="135"/>
      <c r="B189" s="124"/>
      <c r="C189" s="68"/>
      <c r="D189" s="67"/>
      <c r="E189" s="67"/>
      <c r="F189" s="67"/>
      <c r="G189" s="67"/>
      <c r="H189" s="90"/>
    </row>
    <row r="190" spans="1:8" ht="16.2" thickBot="1">
      <c r="A190" s="24" t="s">
        <v>68</v>
      </c>
      <c r="B190" s="71" t="s">
        <v>34</v>
      </c>
      <c r="C190" s="70"/>
      <c r="D190" s="70"/>
      <c r="E190" s="70"/>
      <c r="F190" s="70"/>
      <c r="G190" s="70"/>
      <c r="H190" s="70"/>
    </row>
    <row r="191" spans="1:8" ht="16.2" thickBot="1">
      <c r="A191" s="24" t="s">
        <v>1</v>
      </c>
      <c r="B191" s="27" t="s">
        <v>2</v>
      </c>
      <c r="C191" s="28" t="s">
        <v>3</v>
      </c>
      <c r="D191" s="91" t="s">
        <v>4</v>
      </c>
      <c r="E191" s="91" t="s">
        <v>5</v>
      </c>
      <c r="F191" s="91" t="s">
        <v>6</v>
      </c>
      <c r="G191" s="92" t="s">
        <v>7</v>
      </c>
      <c r="H191" s="136" t="s">
        <v>38</v>
      </c>
    </row>
    <row r="192" spans="1:8" ht="15.6">
      <c r="A192" s="42" t="s">
        <v>221</v>
      </c>
      <c r="B192" s="83">
        <v>105</v>
      </c>
      <c r="C192" s="83" t="s">
        <v>220</v>
      </c>
      <c r="D192" s="94">
        <v>11.69</v>
      </c>
      <c r="E192" s="95">
        <v>8.07</v>
      </c>
      <c r="F192" s="95">
        <v>9.57</v>
      </c>
      <c r="G192" s="96">
        <v>198</v>
      </c>
      <c r="H192" s="35">
        <v>69.2</v>
      </c>
    </row>
    <row r="193" spans="1:8" ht="15.6">
      <c r="A193" s="127" t="s">
        <v>57</v>
      </c>
      <c r="B193" s="37">
        <v>180</v>
      </c>
      <c r="C193" s="37" t="s">
        <v>222</v>
      </c>
      <c r="D193" s="47">
        <v>4.32</v>
      </c>
      <c r="E193" s="48">
        <v>8</v>
      </c>
      <c r="F193" s="48">
        <v>47.14</v>
      </c>
      <c r="G193" s="49">
        <v>264.60000000000002</v>
      </c>
      <c r="H193" s="41">
        <v>11.13</v>
      </c>
    </row>
    <row r="194" spans="1:8" ht="15.6">
      <c r="A194" s="30" t="s">
        <v>12</v>
      </c>
      <c r="B194" s="36">
        <v>200</v>
      </c>
      <c r="C194" s="77" t="s">
        <v>82</v>
      </c>
      <c r="D194" s="47">
        <v>0.2</v>
      </c>
      <c r="E194" s="48" t="s">
        <v>94</v>
      </c>
      <c r="F194" s="48">
        <v>15</v>
      </c>
      <c r="G194" s="49">
        <v>58</v>
      </c>
      <c r="H194" s="79">
        <v>1.97</v>
      </c>
    </row>
    <row r="195" spans="1:8" ht="16.2" thickBot="1">
      <c r="A195" s="30" t="s">
        <v>48</v>
      </c>
      <c r="B195" s="97">
        <v>30</v>
      </c>
      <c r="C195" s="77" t="s">
        <v>13</v>
      </c>
      <c r="D195" s="59">
        <v>2.1800000000000002</v>
      </c>
      <c r="E195" s="60">
        <v>0.33</v>
      </c>
      <c r="F195" s="60">
        <v>12.25</v>
      </c>
      <c r="G195" s="61">
        <v>61.5</v>
      </c>
      <c r="H195" s="41">
        <v>2.85</v>
      </c>
    </row>
    <row r="196" spans="1:8" ht="16.2" thickBot="1">
      <c r="A196" s="88" t="s">
        <v>14</v>
      </c>
      <c r="B196" s="63">
        <f>SUM(B192:B195)</f>
        <v>515</v>
      </c>
      <c r="C196" s="80"/>
      <c r="D196" s="81">
        <f>SUM(D192:D195)</f>
        <v>18.389999999999997</v>
      </c>
      <c r="E196" s="65">
        <f>SUM(E192:E195)</f>
        <v>16.399999999999999</v>
      </c>
      <c r="F196" s="65">
        <f>SUM(F192:F195)</f>
        <v>83.960000000000008</v>
      </c>
      <c r="G196" s="66">
        <f>SUM(G192:G195)</f>
        <v>582.1</v>
      </c>
      <c r="H196" s="137">
        <f>SUM(H192:H195)</f>
        <v>85.149999999999991</v>
      </c>
    </row>
    <row r="197" spans="1:8">
      <c r="A197" s="16"/>
      <c r="B197" s="16"/>
      <c r="C197" s="16"/>
      <c r="D197" s="16"/>
      <c r="E197" s="16"/>
      <c r="F197" s="16"/>
      <c r="G197" s="16"/>
      <c r="H197" s="16"/>
    </row>
    <row r="198" spans="1:8">
      <c r="A198" s="16"/>
      <c r="B198" s="16"/>
      <c r="C198" s="16"/>
      <c r="D198" s="16"/>
      <c r="E198" s="16"/>
      <c r="F198" s="16"/>
      <c r="G198" s="16"/>
      <c r="H198" s="16"/>
    </row>
    <row r="205" spans="1:8" hidden="1"/>
  </sheetData>
  <pageMargins left="0.27083333333333331" right="4.1666666666666664E-2" top="8.3333333333333329E-2" bottom="0.1458333333333333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P209"/>
  <sheetViews>
    <sheetView view="pageLayout" workbookViewId="0">
      <selection activeCell="N8" sqref="N8"/>
    </sheetView>
  </sheetViews>
  <sheetFormatPr defaultRowHeight="14.4"/>
  <cols>
    <col min="1" max="1" width="32.6640625" customWidth="1"/>
    <col min="3" max="3" width="11" customWidth="1"/>
    <col min="5" max="5" width="7.109375" customWidth="1"/>
    <col min="8" max="8" width="11.44140625" customWidth="1"/>
    <col min="9" max="9" width="9.109375" customWidth="1"/>
    <col min="10" max="10" width="13.109375" customWidth="1"/>
  </cols>
  <sheetData>
    <row r="3" spans="1:9" ht="18">
      <c r="B3" s="15" t="s">
        <v>238</v>
      </c>
    </row>
    <row r="6" spans="1:9" ht="15" thickBot="1">
      <c r="A6" s="16"/>
      <c r="B6" s="16"/>
      <c r="C6" s="16"/>
      <c r="D6" s="16"/>
      <c r="E6" s="16"/>
      <c r="F6" s="16"/>
      <c r="G6" s="16"/>
      <c r="H6" s="16"/>
    </row>
    <row r="7" spans="1:9" ht="20.399999999999999" thickBot="1">
      <c r="A7" s="17"/>
      <c r="B7" s="18"/>
      <c r="C7" s="19" t="s">
        <v>120</v>
      </c>
      <c r="D7" s="18"/>
      <c r="E7" s="18"/>
      <c r="F7" s="18"/>
      <c r="G7" s="20" t="s">
        <v>18</v>
      </c>
      <c r="H7" s="18"/>
    </row>
    <row r="8" spans="1:9" ht="16.2" thickBot="1">
      <c r="A8" s="21" t="s">
        <v>0</v>
      </c>
      <c r="B8" s="18"/>
      <c r="C8" s="18"/>
      <c r="D8" s="18"/>
      <c r="E8" s="18"/>
      <c r="F8" s="18"/>
      <c r="G8" s="18"/>
      <c r="H8" s="18"/>
    </row>
    <row r="9" spans="1:9" ht="16.2" hidden="1" thickBot="1">
      <c r="A9" s="21"/>
      <c r="B9" s="18"/>
      <c r="C9" s="18"/>
      <c r="D9" s="18"/>
      <c r="E9" s="18"/>
      <c r="F9" s="18"/>
      <c r="G9" s="18"/>
      <c r="H9" s="18"/>
    </row>
    <row r="10" spans="1:9" ht="18.600000000000001" thickBot="1">
      <c r="A10" s="22" t="s">
        <v>34</v>
      </c>
      <c r="B10" s="18"/>
      <c r="C10" s="23"/>
      <c r="D10" s="18"/>
      <c r="E10" s="18"/>
      <c r="F10" s="18"/>
      <c r="G10" s="18"/>
      <c r="H10" s="18"/>
    </row>
    <row r="11" spans="1:9" ht="16.2" thickBot="1">
      <c r="A11" s="24" t="s">
        <v>1</v>
      </c>
      <c r="B11" s="25" t="s">
        <v>2</v>
      </c>
      <c r="C11" s="26" t="s">
        <v>3</v>
      </c>
      <c r="D11" s="27" t="s">
        <v>4</v>
      </c>
      <c r="E11" s="28" t="s">
        <v>5</v>
      </c>
      <c r="F11" s="28" t="s">
        <v>6</v>
      </c>
      <c r="G11" s="29" t="s">
        <v>7</v>
      </c>
      <c r="H11" s="24" t="s">
        <v>38</v>
      </c>
    </row>
    <row r="12" spans="1:9" ht="15.6">
      <c r="A12" s="30" t="s">
        <v>8</v>
      </c>
      <c r="B12" s="31">
        <v>5</v>
      </c>
      <c r="C12" s="31" t="s">
        <v>9</v>
      </c>
      <c r="D12" s="32">
        <v>0.04</v>
      </c>
      <c r="E12" s="33">
        <v>3.63</v>
      </c>
      <c r="F12" s="33">
        <v>7.0000000000000007E-2</v>
      </c>
      <c r="G12" s="34">
        <v>33</v>
      </c>
      <c r="H12" s="35">
        <v>7</v>
      </c>
    </row>
    <row r="13" spans="1:9" ht="15.6">
      <c r="A13" s="30" t="s">
        <v>10</v>
      </c>
      <c r="B13" s="36">
        <v>15</v>
      </c>
      <c r="C13" s="37" t="s">
        <v>11</v>
      </c>
      <c r="D13" s="38">
        <v>3.48</v>
      </c>
      <c r="E13" s="39">
        <v>3.42</v>
      </c>
      <c r="F13" s="39"/>
      <c r="G13" s="40">
        <v>54</v>
      </c>
      <c r="H13" s="41">
        <v>17.64</v>
      </c>
      <c r="I13" s="11"/>
    </row>
    <row r="14" spans="1:9" ht="31.5" customHeight="1">
      <c r="A14" s="42" t="s">
        <v>47</v>
      </c>
      <c r="B14" s="43">
        <v>205</v>
      </c>
      <c r="C14" s="43" t="s">
        <v>26</v>
      </c>
      <c r="D14" s="44">
        <v>8.5</v>
      </c>
      <c r="E14" s="45">
        <v>9.4</v>
      </c>
      <c r="F14" s="45">
        <v>36</v>
      </c>
      <c r="G14" s="46">
        <v>281</v>
      </c>
      <c r="H14" s="41">
        <v>27.32</v>
      </c>
    </row>
    <row r="15" spans="1:9" ht="15.6">
      <c r="A15" s="30" t="s">
        <v>77</v>
      </c>
      <c r="B15" s="36">
        <v>207</v>
      </c>
      <c r="C15" s="36" t="s">
        <v>205</v>
      </c>
      <c r="D15" s="47">
        <v>0.1</v>
      </c>
      <c r="E15" s="48" t="s">
        <v>94</v>
      </c>
      <c r="F15" s="48">
        <v>8.4</v>
      </c>
      <c r="G15" s="49">
        <v>34</v>
      </c>
      <c r="H15" s="41">
        <v>5.44</v>
      </c>
    </row>
    <row r="16" spans="1:9" ht="15.6">
      <c r="A16" s="50" t="s">
        <v>48</v>
      </c>
      <c r="B16" s="51">
        <v>50</v>
      </c>
      <c r="C16" s="52" t="s">
        <v>13</v>
      </c>
      <c r="D16" s="53">
        <v>3.63</v>
      </c>
      <c r="E16" s="54">
        <v>0.55000000000000004</v>
      </c>
      <c r="F16" s="54">
        <v>20.420000000000002</v>
      </c>
      <c r="G16" s="55">
        <v>102.5</v>
      </c>
      <c r="H16" s="56">
        <v>4.75</v>
      </c>
      <c r="I16" s="10"/>
    </row>
    <row r="17" spans="1:10" ht="16.2" thickBot="1">
      <c r="A17" s="57" t="s">
        <v>78</v>
      </c>
      <c r="B17" s="58">
        <v>200</v>
      </c>
      <c r="C17" s="58" t="s">
        <v>13</v>
      </c>
      <c r="D17" s="59">
        <v>0</v>
      </c>
      <c r="E17" s="60"/>
      <c r="F17" s="60">
        <v>20.2</v>
      </c>
      <c r="G17" s="61">
        <v>84</v>
      </c>
      <c r="H17" s="62">
        <v>23</v>
      </c>
    </row>
    <row r="18" spans="1:10" ht="16.2" thickBot="1">
      <c r="A18" s="24" t="s">
        <v>14</v>
      </c>
      <c r="B18" s="63">
        <f>SUM(B12:B17)</f>
        <v>682</v>
      </c>
      <c r="C18" s="64"/>
      <c r="D18" s="65">
        <f>SUM(D12:D17)</f>
        <v>15.75</v>
      </c>
      <c r="E18" s="65">
        <f>SUM(E12:E17)</f>
        <v>17</v>
      </c>
      <c r="F18" s="65">
        <f>SUM(F12:F17)</f>
        <v>85.09</v>
      </c>
      <c r="G18" s="66">
        <f>SUM(G12:G17)</f>
        <v>588.5</v>
      </c>
      <c r="H18" s="26">
        <f>SUM(H12:H17)</f>
        <v>85.15</v>
      </c>
    </row>
    <row r="19" spans="1:10" ht="16.2" thickBot="1">
      <c r="A19" s="24"/>
      <c r="B19" s="67"/>
      <c r="C19" s="68"/>
      <c r="D19" s="67"/>
      <c r="E19" s="67"/>
      <c r="F19" s="67"/>
      <c r="G19" s="67"/>
      <c r="H19" s="69"/>
    </row>
    <row r="20" spans="1:10" ht="16.2" thickBot="1">
      <c r="A20" s="24" t="s">
        <v>15</v>
      </c>
      <c r="B20" s="70"/>
      <c r="C20" s="70"/>
      <c r="D20" s="70"/>
      <c r="E20" s="70"/>
      <c r="F20" s="70"/>
      <c r="G20" s="70"/>
      <c r="H20" s="70"/>
    </row>
    <row r="21" spans="1:10" ht="16.2" thickBot="1">
      <c r="A21" s="71" t="s">
        <v>34</v>
      </c>
      <c r="B21" s="70"/>
      <c r="C21" s="70"/>
      <c r="D21" s="70"/>
      <c r="E21" s="70"/>
      <c r="F21" s="70"/>
      <c r="G21" s="70"/>
      <c r="H21" s="70"/>
    </row>
    <row r="22" spans="1:10" ht="16.2" thickBot="1">
      <c r="A22" s="24" t="s">
        <v>1</v>
      </c>
      <c r="B22" s="27" t="s">
        <v>2</v>
      </c>
      <c r="C22" s="72" t="s">
        <v>3</v>
      </c>
      <c r="D22" s="27" t="s">
        <v>4</v>
      </c>
      <c r="E22" s="28" t="s">
        <v>5</v>
      </c>
      <c r="F22" s="28" t="s">
        <v>6</v>
      </c>
      <c r="G22" s="29" t="s">
        <v>7</v>
      </c>
      <c r="H22" s="24" t="s">
        <v>38</v>
      </c>
    </row>
    <row r="23" spans="1:10" ht="15.6">
      <c r="A23" s="73" t="s">
        <v>58</v>
      </c>
      <c r="B23" s="74">
        <v>60</v>
      </c>
      <c r="C23" s="69"/>
      <c r="D23" s="32">
        <v>0.48</v>
      </c>
      <c r="E23" s="33">
        <v>0.06</v>
      </c>
      <c r="F23" s="33">
        <v>1.02</v>
      </c>
      <c r="G23" s="75">
        <v>6</v>
      </c>
      <c r="H23" s="76">
        <v>13.73</v>
      </c>
      <c r="J23" s="13"/>
    </row>
    <row r="24" spans="1:10" ht="15.6">
      <c r="A24" s="30" t="s">
        <v>51</v>
      </c>
      <c r="B24" s="36">
        <v>240</v>
      </c>
      <c r="C24" s="77" t="s">
        <v>206</v>
      </c>
      <c r="D24" s="44">
        <v>15.9</v>
      </c>
      <c r="E24" s="45">
        <v>18.73</v>
      </c>
      <c r="F24" s="45">
        <v>43.74</v>
      </c>
      <c r="G24" s="46">
        <v>454.4</v>
      </c>
      <c r="H24" s="78">
        <v>50.45</v>
      </c>
      <c r="I24" s="12"/>
    </row>
    <row r="25" spans="1:10" ht="15.6">
      <c r="A25" s="30" t="s">
        <v>48</v>
      </c>
      <c r="B25" s="51">
        <v>50</v>
      </c>
      <c r="C25" s="52" t="s">
        <v>13</v>
      </c>
      <c r="D25" s="53">
        <v>3.63</v>
      </c>
      <c r="E25" s="54">
        <v>0.55000000000000004</v>
      </c>
      <c r="F25" s="54">
        <v>20.420000000000002</v>
      </c>
      <c r="G25" s="55">
        <v>102.5</v>
      </c>
      <c r="H25" s="78">
        <v>4.5</v>
      </c>
    </row>
    <row r="26" spans="1:10" ht="16.2" thickBot="1">
      <c r="A26" s="30" t="s">
        <v>180</v>
      </c>
      <c r="B26" s="36">
        <v>200</v>
      </c>
      <c r="C26" s="77" t="s">
        <v>13</v>
      </c>
      <c r="D26" s="47">
        <v>1</v>
      </c>
      <c r="E26" s="48">
        <v>0</v>
      </c>
      <c r="F26" s="48">
        <v>20.2</v>
      </c>
      <c r="G26" s="49">
        <v>84</v>
      </c>
      <c r="H26" s="79">
        <v>16.22</v>
      </c>
    </row>
    <row r="27" spans="1:10" ht="16.2" thickBot="1">
      <c r="A27" s="24" t="s">
        <v>14</v>
      </c>
      <c r="B27" s="63">
        <f>SUM(B23:B26)</f>
        <v>550</v>
      </c>
      <c r="C27" s="80"/>
      <c r="D27" s="81">
        <f>SUM(D23:D26)</f>
        <v>21.009999999999998</v>
      </c>
      <c r="E27" s="65">
        <f>SUM(E23:E26)</f>
        <v>19.34</v>
      </c>
      <c r="F27" s="65">
        <f>SUM(F23:F26)</f>
        <v>85.38000000000001</v>
      </c>
      <c r="G27" s="66">
        <f>SUM(G23:G26)</f>
        <v>646.9</v>
      </c>
      <c r="H27" s="63">
        <f>SUM(H23:H26)</f>
        <v>84.9</v>
      </c>
    </row>
    <row r="28" spans="1:10" ht="16.2" thickBot="1">
      <c r="A28" s="24"/>
      <c r="B28" s="67"/>
      <c r="C28" s="68"/>
      <c r="D28" s="67"/>
      <c r="E28" s="67"/>
      <c r="F28" s="67"/>
      <c r="G28" s="67"/>
      <c r="H28" s="67"/>
    </row>
    <row r="29" spans="1:10" ht="16.2" thickBot="1">
      <c r="A29" s="24" t="s">
        <v>16</v>
      </c>
      <c r="B29" s="70"/>
      <c r="C29" s="70"/>
      <c r="D29" s="70"/>
      <c r="E29" s="70"/>
      <c r="F29" s="70"/>
      <c r="G29" s="70"/>
      <c r="H29" s="70"/>
    </row>
    <row r="30" spans="1:10" ht="16.2" thickBot="1">
      <c r="A30" s="71" t="s">
        <v>34</v>
      </c>
      <c r="B30" s="70"/>
      <c r="C30" s="70"/>
      <c r="D30" s="70"/>
      <c r="E30" s="70"/>
      <c r="F30" s="70"/>
      <c r="G30" s="70"/>
      <c r="H30" s="70"/>
    </row>
    <row r="31" spans="1:10" ht="16.2" thickBot="1">
      <c r="A31" s="24" t="s">
        <v>1</v>
      </c>
      <c r="B31" s="27" t="s">
        <v>2</v>
      </c>
      <c r="C31" s="72" t="s">
        <v>3</v>
      </c>
      <c r="D31" s="27" t="s">
        <v>4</v>
      </c>
      <c r="E31" s="28" t="s">
        <v>5</v>
      </c>
      <c r="F31" s="28" t="s">
        <v>6</v>
      </c>
      <c r="G31" s="29" t="s">
        <v>7</v>
      </c>
      <c r="H31" s="24" t="s">
        <v>38</v>
      </c>
    </row>
    <row r="32" spans="1:10" ht="15.6">
      <c r="A32" s="82" t="s">
        <v>74</v>
      </c>
      <c r="B32" s="43">
        <v>100</v>
      </c>
      <c r="C32" s="83" t="s">
        <v>69</v>
      </c>
      <c r="D32" s="84">
        <v>5.05</v>
      </c>
      <c r="E32" s="85">
        <v>6.75</v>
      </c>
      <c r="F32" s="85">
        <v>13.35</v>
      </c>
      <c r="G32" s="34">
        <v>182</v>
      </c>
      <c r="H32" s="41">
        <v>36.35</v>
      </c>
    </row>
    <row r="33" spans="1:8" ht="27.75" customHeight="1">
      <c r="A33" s="86" t="s">
        <v>181</v>
      </c>
      <c r="B33" s="87">
        <v>200</v>
      </c>
      <c r="C33" s="87" t="s">
        <v>33</v>
      </c>
      <c r="D33" s="47">
        <v>7.4</v>
      </c>
      <c r="E33" s="48">
        <v>10.18</v>
      </c>
      <c r="F33" s="48">
        <v>34.5</v>
      </c>
      <c r="G33" s="49">
        <v>258.36</v>
      </c>
      <c r="H33" s="79">
        <v>34.89</v>
      </c>
    </row>
    <row r="34" spans="1:8" ht="15.6">
      <c r="A34" s="86" t="s">
        <v>48</v>
      </c>
      <c r="B34" s="51">
        <v>50</v>
      </c>
      <c r="C34" s="52" t="s">
        <v>13</v>
      </c>
      <c r="D34" s="53">
        <v>3.63</v>
      </c>
      <c r="E34" s="54">
        <v>0.55000000000000004</v>
      </c>
      <c r="F34" s="54">
        <v>20.420000000000002</v>
      </c>
      <c r="G34" s="55">
        <v>102.5</v>
      </c>
      <c r="H34" s="41">
        <v>4.75</v>
      </c>
    </row>
    <row r="35" spans="1:8" ht="16.2" thickBot="1">
      <c r="A35" s="30" t="s">
        <v>73</v>
      </c>
      <c r="B35" s="36">
        <v>200</v>
      </c>
      <c r="C35" s="36" t="s">
        <v>79</v>
      </c>
      <c r="D35" s="47">
        <v>0.6</v>
      </c>
      <c r="E35" s="48" t="s">
        <v>94</v>
      </c>
      <c r="F35" s="48">
        <v>15.8</v>
      </c>
      <c r="G35" s="49">
        <v>63</v>
      </c>
      <c r="H35" s="79">
        <v>9.16</v>
      </c>
    </row>
    <row r="36" spans="1:8" ht="16.2" thickBot="1">
      <c r="A36" s="88" t="s">
        <v>14</v>
      </c>
      <c r="B36" s="63">
        <f>SUM(B32:B35)</f>
        <v>550</v>
      </c>
      <c r="C36" s="80"/>
      <c r="D36" s="81">
        <f>SUM(D32:D35)</f>
        <v>16.68</v>
      </c>
      <c r="E36" s="65">
        <f>SUM(E32:E35)</f>
        <v>17.48</v>
      </c>
      <c r="F36" s="65">
        <f>SUM(F32:F35)</f>
        <v>84.070000000000007</v>
      </c>
      <c r="G36" s="66">
        <f>SUM(G32:G35)</f>
        <v>605.86</v>
      </c>
      <c r="H36" s="89">
        <f>SUM(H32:H35)</f>
        <v>85.15</v>
      </c>
    </row>
    <row r="37" spans="1:8" ht="18.75" customHeight="1" thickBot="1">
      <c r="A37" s="88"/>
      <c r="B37" s="67"/>
      <c r="C37" s="68"/>
      <c r="D37" s="67"/>
      <c r="E37" s="67"/>
      <c r="F37" s="67"/>
      <c r="G37" s="67"/>
      <c r="H37" s="90"/>
    </row>
    <row r="38" spans="1:8" ht="16.2" thickBot="1">
      <c r="A38" s="24" t="s">
        <v>17</v>
      </c>
      <c r="B38" s="70"/>
      <c r="C38" s="70"/>
      <c r="D38" s="70"/>
      <c r="E38" s="70"/>
      <c r="F38" s="70"/>
      <c r="G38" s="70"/>
      <c r="H38" s="70"/>
    </row>
    <row r="39" spans="1:8" ht="16.2" thickBot="1">
      <c r="A39" s="71" t="s">
        <v>34</v>
      </c>
      <c r="B39" s="70"/>
      <c r="C39" s="70"/>
      <c r="D39" s="70"/>
      <c r="E39" s="70"/>
      <c r="F39" s="70"/>
      <c r="G39" s="70"/>
      <c r="H39" s="70"/>
    </row>
    <row r="40" spans="1:8" ht="16.2" thickBot="1">
      <c r="A40" s="24" t="s">
        <v>1</v>
      </c>
      <c r="B40" s="27" t="s">
        <v>2</v>
      </c>
      <c r="C40" s="28" t="s">
        <v>3</v>
      </c>
      <c r="D40" s="91" t="s">
        <v>4</v>
      </c>
      <c r="E40" s="91" t="s">
        <v>5</v>
      </c>
      <c r="F40" s="91" t="s">
        <v>6</v>
      </c>
      <c r="G40" s="92" t="s">
        <v>7</v>
      </c>
      <c r="H40" s="24" t="s">
        <v>38</v>
      </c>
    </row>
    <row r="41" spans="1:8" ht="15.6">
      <c r="A41" s="42" t="s">
        <v>182</v>
      </c>
      <c r="B41" s="87">
        <v>100</v>
      </c>
      <c r="C41" s="93" t="s">
        <v>80</v>
      </c>
      <c r="D41" s="94">
        <v>7</v>
      </c>
      <c r="E41" s="95">
        <v>10.49</v>
      </c>
      <c r="F41" s="95">
        <v>7</v>
      </c>
      <c r="G41" s="96">
        <v>195</v>
      </c>
      <c r="H41" s="41">
        <v>50.23</v>
      </c>
    </row>
    <row r="42" spans="1:8" ht="15.6">
      <c r="A42" s="30" t="s">
        <v>183</v>
      </c>
      <c r="B42" s="36">
        <v>200</v>
      </c>
      <c r="C42" s="77" t="s">
        <v>207</v>
      </c>
      <c r="D42" s="47">
        <v>8.15</v>
      </c>
      <c r="E42" s="48">
        <v>6.81</v>
      </c>
      <c r="F42" s="48">
        <v>25.39</v>
      </c>
      <c r="G42" s="49">
        <v>181.8</v>
      </c>
      <c r="H42" s="41">
        <v>20.149999999999999</v>
      </c>
    </row>
    <row r="43" spans="1:8" ht="15.6">
      <c r="A43" s="42" t="s">
        <v>29</v>
      </c>
      <c r="B43" s="87">
        <v>200</v>
      </c>
      <c r="C43" s="93" t="s">
        <v>30</v>
      </c>
      <c r="D43" s="47">
        <v>0.46</v>
      </c>
      <c r="E43" s="48">
        <v>0.1</v>
      </c>
      <c r="F43" s="48">
        <v>18.13</v>
      </c>
      <c r="G43" s="49">
        <v>116.05</v>
      </c>
      <c r="H43" s="41">
        <v>5.59</v>
      </c>
    </row>
    <row r="44" spans="1:8" ht="16.2" thickBot="1">
      <c r="A44" s="86" t="s">
        <v>177</v>
      </c>
      <c r="B44" s="97">
        <v>50</v>
      </c>
      <c r="C44" s="93" t="s">
        <v>13</v>
      </c>
      <c r="D44" s="98">
        <v>3.95</v>
      </c>
      <c r="E44" s="99">
        <v>0.5</v>
      </c>
      <c r="F44" s="99">
        <v>24.15</v>
      </c>
      <c r="G44" s="100">
        <v>118</v>
      </c>
      <c r="H44" s="41">
        <v>9.18</v>
      </c>
    </row>
    <row r="45" spans="1:8" ht="16.2" thickBot="1">
      <c r="A45" s="88" t="s">
        <v>14</v>
      </c>
      <c r="B45" s="63">
        <f>SUM(B41:B44)</f>
        <v>550</v>
      </c>
      <c r="C45" s="80"/>
      <c r="D45" s="81">
        <f>SUM(D41:D44)</f>
        <v>19.560000000000002</v>
      </c>
      <c r="E45" s="65">
        <f>SUM(E41:E44)</f>
        <v>17.900000000000002</v>
      </c>
      <c r="F45" s="65">
        <f>SUM(F41:F44)</f>
        <v>74.669999999999987</v>
      </c>
      <c r="G45" s="66">
        <f>SUM(G41:G44)</f>
        <v>610.85</v>
      </c>
      <c r="H45" s="26">
        <f>SUM(H41:H44)</f>
        <v>85.15</v>
      </c>
    </row>
    <row r="46" spans="1:8" ht="16.2" thickBot="1">
      <c r="A46" s="88"/>
      <c r="B46" s="67"/>
      <c r="C46" s="68"/>
      <c r="D46" s="67"/>
      <c r="E46" s="67"/>
      <c r="F46" s="67"/>
      <c r="G46" s="67"/>
      <c r="H46" s="69"/>
    </row>
    <row r="47" spans="1:8" ht="18.75" customHeight="1" thickBot="1">
      <c r="A47" s="24" t="s">
        <v>52</v>
      </c>
      <c r="B47" s="67"/>
      <c r="C47" s="68"/>
      <c r="D47" s="67"/>
      <c r="E47" s="67"/>
      <c r="F47" s="67"/>
      <c r="G47" s="67"/>
      <c r="H47" s="101"/>
    </row>
    <row r="48" spans="1:8" ht="18.75" customHeight="1" thickBot="1">
      <c r="A48" s="71" t="s">
        <v>34</v>
      </c>
      <c r="B48" s="67"/>
      <c r="C48" s="68"/>
      <c r="D48" s="67"/>
      <c r="E48" s="67"/>
      <c r="F48" s="67"/>
      <c r="G48" s="67"/>
      <c r="H48" s="101"/>
    </row>
    <row r="49" spans="1:8" ht="16.2" thickBot="1">
      <c r="A49" s="24" t="s">
        <v>1</v>
      </c>
      <c r="B49" s="102" t="s">
        <v>2</v>
      </c>
      <c r="C49" s="25" t="s">
        <v>3</v>
      </c>
      <c r="D49" s="27" t="s">
        <v>4</v>
      </c>
      <c r="E49" s="28" t="s">
        <v>5</v>
      </c>
      <c r="F49" s="28" t="s">
        <v>6</v>
      </c>
      <c r="G49" s="29" t="s">
        <v>7</v>
      </c>
      <c r="H49" s="24" t="s">
        <v>38</v>
      </c>
    </row>
    <row r="50" spans="1:8" ht="18" customHeight="1">
      <c r="A50" s="103" t="s">
        <v>101</v>
      </c>
      <c r="B50" s="104">
        <v>200</v>
      </c>
      <c r="C50" s="105" t="s">
        <v>32</v>
      </c>
      <c r="D50" s="106">
        <v>4.3</v>
      </c>
      <c r="E50" s="107">
        <v>7.7</v>
      </c>
      <c r="F50" s="107">
        <v>37.33</v>
      </c>
      <c r="G50" s="108">
        <v>240</v>
      </c>
      <c r="H50" s="76">
        <v>13.66</v>
      </c>
    </row>
    <row r="51" spans="1:8" ht="18" customHeight="1">
      <c r="A51" s="109" t="s">
        <v>70</v>
      </c>
      <c r="B51" s="110">
        <v>110</v>
      </c>
      <c r="C51" s="111" t="s">
        <v>89</v>
      </c>
      <c r="D51" s="38">
        <v>11.34</v>
      </c>
      <c r="E51" s="39">
        <v>11.54</v>
      </c>
      <c r="F51" s="39">
        <v>2.04</v>
      </c>
      <c r="G51" s="40">
        <v>278</v>
      </c>
      <c r="H51" s="41">
        <v>63.42</v>
      </c>
    </row>
    <row r="52" spans="1:8" ht="15.6">
      <c r="A52" s="30" t="s">
        <v>81</v>
      </c>
      <c r="B52" s="110">
        <v>200</v>
      </c>
      <c r="C52" s="111" t="s">
        <v>82</v>
      </c>
      <c r="D52" s="112">
        <v>0.2</v>
      </c>
      <c r="E52" s="113" t="s">
        <v>94</v>
      </c>
      <c r="F52" s="113">
        <v>15</v>
      </c>
      <c r="G52" s="114">
        <v>58</v>
      </c>
      <c r="H52" s="41">
        <v>3.22</v>
      </c>
    </row>
    <row r="53" spans="1:8" ht="16.2" thickBot="1">
      <c r="A53" s="115" t="s">
        <v>71</v>
      </c>
      <c r="B53" s="51">
        <v>50</v>
      </c>
      <c r="C53" s="52" t="s">
        <v>13</v>
      </c>
      <c r="D53" s="53">
        <v>3.63</v>
      </c>
      <c r="E53" s="54">
        <v>0.55000000000000004</v>
      </c>
      <c r="F53" s="54">
        <v>20.420000000000002</v>
      </c>
      <c r="G53" s="55">
        <v>102.5</v>
      </c>
      <c r="H53" s="41">
        <v>4.8499999999999996</v>
      </c>
    </row>
    <row r="54" spans="1:8" ht="16.2" thickBot="1">
      <c r="A54" s="88" t="s">
        <v>14</v>
      </c>
      <c r="B54" s="63">
        <f>SUM(B50:B53)</f>
        <v>560</v>
      </c>
      <c r="C54" s="80"/>
      <c r="D54" s="81">
        <f>SUM(D50:D53)</f>
        <v>19.47</v>
      </c>
      <c r="E54" s="65">
        <f>SUM(E50:E53)</f>
        <v>19.79</v>
      </c>
      <c r="F54" s="65">
        <f>SUM(F50:F53)</f>
        <v>74.789999999999992</v>
      </c>
      <c r="G54" s="116">
        <f>SUM(G50:G53)</f>
        <v>678.5</v>
      </c>
      <c r="H54" s="63">
        <f>SUM(H50:H53)</f>
        <v>85.149999999999991</v>
      </c>
    </row>
    <row r="55" spans="1:8" ht="15.6">
      <c r="A55" s="117"/>
      <c r="B55" s="67"/>
      <c r="C55" s="68"/>
      <c r="D55" s="67"/>
      <c r="E55" s="67"/>
      <c r="F55" s="67"/>
      <c r="G55" s="67"/>
      <c r="H55" s="101"/>
    </row>
    <row r="56" spans="1:8" ht="17.25" customHeight="1">
      <c r="A56" s="118"/>
      <c r="B56" s="70"/>
      <c r="C56" s="70"/>
      <c r="D56" s="70"/>
      <c r="E56" s="70"/>
      <c r="F56" s="70"/>
      <c r="G56" s="70"/>
      <c r="H56" s="70"/>
    </row>
    <row r="57" spans="1:8" ht="17.25" customHeight="1" thickBot="1">
      <c r="A57" s="118"/>
      <c r="B57" s="70"/>
      <c r="C57" s="70"/>
      <c r="D57" s="70"/>
      <c r="E57" s="70"/>
      <c r="F57" s="70"/>
      <c r="G57" s="118" t="s">
        <v>19</v>
      </c>
      <c r="H57" s="70"/>
    </row>
    <row r="58" spans="1:8" ht="17.25" customHeight="1" thickBot="1">
      <c r="A58" s="24" t="s">
        <v>20</v>
      </c>
      <c r="B58" s="71" t="s">
        <v>34</v>
      </c>
      <c r="C58" s="70"/>
      <c r="D58" s="70"/>
      <c r="E58" s="70"/>
      <c r="F58" s="70"/>
      <c r="G58" s="70"/>
      <c r="H58" s="70"/>
    </row>
    <row r="59" spans="1:8" ht="16.2" thickBot="1">
      <c r="A59" s="24" t="s">
        <v>1</v>
      </c>
      <c r="B59" s="27" t="s">
        <v>2</v>
      </c>
      <c r="C59" s="72" t="s">
        <v>3</v>
      </c>
      <c r="D59" s="27" t="s">
        <v>4</v>
      </c>
      <c r="E59" s="28" t="s">
        <v>5</v>
      </c>
      <c r="F59" s="28" t="s">
        <v>6</v>
      </c>
      <c r="G59" s="29" t="s">
        <v>7</v>
      </c>
      <c r="H59" s="24" t="s">
        <v>38</v>
      </c>
    </row>
    <row r="60" spans="1:8" ht="31.2">
      <c r="A60" s="82" t="s">
        <v>92</v>
      </c>
      <c r="B60" s="87">
        <v>205</v>
      </c>
      <c r="C60" s="93" t="s">
        <v>28</v>
      </c>
      <c r="D60" s="44">
        <v>8.94</v>
      </c>
      <c r="E60" s="45">
        <v>14.75</v>
      </c>
      <c r="F60" s="45">
        <v>22.87</v>
      </c>
      <c r="G60" s="46">
        <v>295.83999999999997</v>
      </c>
      <c r="H60" s="41">
        <v>30.23</v>
      </c>
    </row>
    <row r="61" spans="1:8" ht="15.6">
      <c r="A61" s="30" t="s">
        <v>45</v>
      </c>
      <c r="B61" s="36">
        <v>207</v>
      </c>
      <c r="C61" s="36" t="s">
        <v>205</v>
      </c>
      <c r="D61" s="47">
        <v>0.1</v>
      </c>
      <c r="E61" s="48" t="s">
        <v>94</v>
      </c>
      <c r="F61" s="48">
        <v>8.4</v>
      </c>
      <c r="G61" s="49">
        <v>34</v>
      </c>
      <c r="H61" s="41">
        <v>5.62</v>
      </c>
    </row>
    <row r="62" spans="1:8" ht="15.6">
      <c r="A62" s="50" t="s">
        <v>177</v>
      </c>
      <c r="B62" s="51">
        <v>60</v>
      </c>
      <c r="C62" s="119" t="s">
        <v>13</v>
      </c>
      <c r="D62" s="53">
        <v>4.74</v>
      </c>
      <c r="E62" s="54">
        <v>0.6</v>
      </c>
      <c r="F62" s="54">
        <v>28.98</v>
      </c>
      <c r="G62" s="55">
        <v>145.6</v>
      </c>
      <c r="H62" s="56">
        <v>10.8</v>
      </c>
    </row>
    <row r="63" spans="1:8" ht="16.2" thickBot="1">
      <c r="A63" s="57" t="s">
        <v>83</v>
      </c>
      <c r="B63" s="58">
        <v>120</v>
      </c>
      <c r="C63" s="120" t="s">
        <v>13</v>
      </c>
      <c r="D63" s="59">
        <v>3.6</v>
      </c>
      <c r="E63" s="60">
        <v>3</v>
      </c>
      <c r="F63" s="60">
        <v>13.2</v>
      </c>
      <c r="G63" s="61">
        <v>94.8</v>
      </c>
      <c r="H63" s="62">
        <v>38.5</v>
      </c>
    </row>
    <row r="64" spans="1:8" ht="16.2" thickBot="1">
      <c r="A64" s="88" t="s">
        <v>14</v>
      </c>
      <c r="B64" s="63">
        <f>SUM(B60:B63)</f>
        <v>592</v>
      </c>
      <c r="C64" s="121"/>
      <c r="D64" s="81">
        <f>SUM(D60:D63)</f>
        <v>17.38</v>
      </c>
      <c r="E64" s="65">
        <f>SUM(E60:E63)</f>
        <v>18.350000000000001</v>
      </c>
      <c r="F64" s="65">
        <f>SUM(F60:F63)</f>
        <v>73.45</v>
      </c>
      <c r="G64" s="66">
        <f>SUM(G60:G63)</f>
        <v>570.2399999999999</v>
      </c>
      <c r="H64" s="26">
        <f>SUM(H60:H63)</f>
        <v>85.15</v>
      </c>
    </row>
    <row r="65" spans="1:8" ht="16.2" thickBot="1">
      <c r="A65" s="117"/>
      <c r="B65" s="67"/>
      <c r="C65" s="68"/>
      <c r="D65" s="67"/>
      <c r="E65" s="67"/>
      <c r="F65" s="67"/>
      <c r="G65" s="67"/>
      <c r="H65" s="69"/>
    </row>
    <row r="66" spans="1:8" ht="16.2" thickBot="1">
      <c r="A66" s="24" t="s">
        <v>21</v>
      </c>
      <c r="B66" s="71" t="s">
        <v>34</v>
      </c>
      <c r="C66" s="70"/>
      <c r="D66" s="70"/>
      <c r="E66" s="70"/>
      <c r="F66" s="70"/>
      <c r="G66" s="70"/>
      <c r="H66" s="70"/>
    </row>
    <row r="67" spans="1:8" ht="16.2" thickBot="1">
      <c r="A67" s="24" t="s">
        <v>1</v>
      </c>
      <c r="B67" s="27" t="s">
        <v>2</v>
      </c>
      <c r="C67" s="72" t="s">
        <v>3</v>
      </c>
      <c r="D67" s="27" t="s">
        <v>4</v>
      </c>
      <c r="E67" s="28" t="s">
        <v>5</v>
      </c>
      <c r="F67" s="28" t="s">
        <v>6</v>
      </c>
      <c r="G67" s="29" t="s">
        <v>7</v>
      </c>
      <c r="H67" s="24" t="s">
        <v>38</v>
      </c>
    </row>
    <row r="68" spans="1:8" ht="31.2">
      <c r="A68" s="42" t="s">
        <v>184</v>
      </c>
      <c r="B68" s="83">
        <v>100</v>
      </c>
      <c r="C68" s="122" t="s">
        <v>88</v>
      </c>
      <c r="D68" s="94">
        <v>8</v>
      </c>
      <c r="E68" s="95">
        <v>10.85</v>
      </c>
      <c r="F68" s="95">
        <v>3.55</v>
      </c>
      <c r="G68" s="96">
        <v>189</v>
      </c>
      <c r="H68" s="123">
        <v>43.5</v>
      </c>
    </row>
    <row r="69" spans="1:8" ht="18.75" customHeight="1">
      <c r="A69" s="86" t="s">
        <v>201</v>
      </c>
      <c r="B69" s="87">
        <v>200</v>
      </c>
      <c r="C69" s="93" t="s">
        <v>208</v>
      </c>
      <c r="D69" s="47">
        <v>7.2</v>
      </c>
      <c r="E69" s="48">
        <v>7.37</v>
      </c>
      <c r="F69" s="48">
        <v>38.36</v>
      </c>
      <c r="G69" s="49">
        <v>290.58999999999997</v>
      </c>
      <c r="H69" s="41">
        <v>34.39</v>
      </c>
    </row>
    <row r="70" spans="1:8" ht="15.6">
      <c r="A70" s="30" t="s">
        <v>12</v>
      </c>
      <c r="B70" s="36">
        <v>200</v>
      </c>
      <c r="C70" s="77" t="s">
        <v>82</v>
      </c>
      <c r="D70" s="47">
        <v>0.2</v>
      </c>
      <c r="E70" s="48" t="s">
        <v>94</v>
      </c>
      <c r="F70" s="48">
        <v>15</v>
      </c>
      <c r="G70" s="49">
        <v>58</v>
      </c>
      <c r="H70" s="79">
        <v>2.5099999999999998</v>
      </c>
    </row>
    <row r="71" spans="1:8" ht="16.2" thickBot="1">
      <c r="A71" s="30" t="s">
        <v>48</v>
      </c>
      <c r="B71" s="97">
        <v>50</v>
      </c>
      <c r="C71" s="77" t="s">
        <v>13</v>
      </c>
      <c r="D71" s="98">
        <v>3.62</v>
      </c>
      <c r="E71" s="99">
        <v>0.55000000000000004</v>
      </c>
      <c r="F71" s="99">
        <v>20.41</v>
      </c>
      <c r="G71" s="100">
        <v>102.5</v>
      </c>
      <c r="H71" s="41">
        <v>4.75</v>
      </c>
    </row>
    <row r="72" spans="1:8" ht="16.2" thickBot="1">
      <c r="A72" s="88" t="s">
        <v>14</v>
      </c>
      <c r="B72" s="63">
        <f>SUM(B68:B71)</f>
        <v>550</v>
      </c>
      <c r="C72" s="80"/>
      <c r="D72" s="81">
        <f>SUM(D68:D71)</f>
        <v>19.02</v>
      </c>
      <c r="E72" s="65">
        <f>SUM(E68:E71)</f>
        <v>18.77</v>
      </c>
      <c r="F72" s="65">
        <f>SUM(F68:F71)</f>
        <v>77.319999999999993</v>
      </c>
      <c r="G72" s="66">
        <f>SUM(G68:G71)</f>
        <v>640.08999999999992</v>
      </c>
      <c r="H72" s="26">
        <f>SUM(H68:H71)</f>
        <v>85.15</v>
      </c>
    </row>
    <row r="73" spans="1:8" ht="16.2" thickBot="1">
      <c r="A73" s="88"/>
      <c r="B73" s="124"/>
      <c r="C73" s="68"/>
      <c r="D73" s="67"/>
      <c r="E73" s="67"/>
      <c r="F73" s="67"/>
      <c r="G73" s="67"/>
      <c r="H73" s="69"/>
    </row>
    <row r="74" spans="1:8" ht="16.2" thickBot="1">
      <c r="A74" s="24" t="s">
        <v>22</v>
      </c>
      <c r="B74" s="71" t="s">
        <v>34</v>
      </c>
      <c r="C74" s="70"/>
      <c r="D74" s="70"/>
      <c r="E74" s="70"/>
      <c r="F74" s="70"/>
      <c r="G74" s="70"/>
      <c r="H74" s="70"/>
    </row>
    <row r="75" spans="1:8" ht="16.2" thickBot="1">
      <c r="A75" s="24" t="s">
        <v>1</v>
      </c>
      <c r="B75" s="27" t="s">
        <v>2</v>
      </c>
      <c r="C75" s="72" t="s">
        <v>3</v>
      </c>
      <c r="D75" s="27" t="s">
        <v>4</v>
      </c>
      <c r="E75" s="28" t="s">
        <v>5</v>
      </c>
      <c r="F75" s="28" t="s">
        <v>6</v>
      </c>
      <c r="G75" s="29" t="s">
        <v>7</v>
      </c>
      <c r="H75" s="24" t="s">
        <v>38</v>
      </c>
    </row>
    <row r="76" spans="1:8" ht="16.2" thickBot="1">
      <c r="A76" s="42" t="s">
        <v>186</v>
      </c>
      <c r="B76" s="43">
        <v>100</v>
      </c>
      <c r="C76" s="125" t="s">
        <v>91</v>
      </c>
      <c r="D76" s="84">
        <v>7.2</v>
      </c>
      <c r="E76" s="85">
        <v>9.8000000000000007</v>
      </c>
      <c r="F76" s="85">
        <v>23.6</v>
      </c>
      <c r="G76" s="34">
        <v>207</v>
      </c>
      <c r="H76" s="41">
        <v>53.73</v>
      </c>
    </row>
    <row r="77" spans="1:8" ht="15.6">
      <c r="A77" s="42" t="s">
        <v>185</v>
      </c>
      <c r="B77" s="104">
        <v>200</v>
      </c>
      <c r="C77" s="105" t="s">
        <v>32</v>
      </c>
      <c r="D77" s="106">
        <v>7.2</v>
      </c>
      <c r="E77" s="107">
        <v>7.7</v>
      </c>
      <c r="F77" s="107">
        <v>19</v>
      </c>
      <c r="G77" s="108">
        <v>241</v>
      </c>
      <c r="H77" s="41">
        <v>12.49</v>
      </c>
    </row>
    <row r="78" spans="1:8" ht="15.6">
      <c r="A78" s="30" t="s">
        <v>187</v>
      </c>
      <c r="B78" s="36">
        <v>200</v>
      </c>
      <c r="C78" s="77" t="s">
        <v>37</v>
      </c>
      <c r="D78" s="44">
        <v>0.68</v>
      </c>
      <c r="E78" s="45">
        <v>0.28000000000000003</v>
      </c>
      <c r="F78" s="45">
        <v>20.76</v>
      </c>
      <c r="G78" s="46">
        <v>88.2</v>
      </c>
      <c r="H78" s="79">
        <v>8.1300000000000008</v>
      </c>
    </row>
    <row r="79" spans="1:8" ht="16.2" thickBot="1">
      <c r="A79" s="30" t="s">
        <v>177</v>
      </c>
      <c r="B79" s="97">
        <v>60</v>
      </c>
      <c r="C79" s="93" t="s">
        <v>13</v>
      </c>
      <c r="D79" s="53">
        <v>4.74</v>
      </c>
      <c r="E79" s="54">
        <v>0.6</v>
      </c>
      <c r="F79" s="54">
        <v>28.98</v>
      </c>
      <c r="G79" s="55">
        <v>145.6</v>
      </c>
      <c r="H79" s="62">
        <v>10.8</v>
      </c>
    </row>
    <row r="80" spans="1:8" ht="26.25" customHeight="1" thickBot="1">
      <c r="A80" s="88" t="s">
        <v>14</v>
      </c>
      <c r="B80" s="63">
        <f>SUM(B76:B79)</f>
        <v>560</v>
      </c>
      <c r="C80" s="80"/>
      <c r="D80" s="81">
        <f>SUM(D76:D79)</f>
        <v>19.82</v>
      </c>
      <c r="E80" s="81">
        <f t="shared" ref="E80:G80" si="0">SUM(E76:E79)</f>
        <v>18.380000000000003</v>
      </c>
      <c r="F80" s="81">
        <f t="shared" si="0"/>
        <v>92.34</v>
      </c>
      <c r="G80" s="81">
        <f t="shared" si="0"/>
        <v>681.80000000000007</v>
      </c>
      <c r="H80" s="26">
        <f>SUM(H76:H79)</f>
        <v>85.149999999999991</v>
      </c>
    </row>
    <row r="81" spans="1:8" ht="16.2" thickBot="1">
      <c r="A81" s="88"/>
      <c r="B81" s="124"/>
      <c r="C81" s="68"/>
      <c r="D81" s="126"/>
      <c r="E81" s="126"/>
      <c r="F81" s="126"/>
      <c r="G81" s="126"/>
      <c r="H81" s="69"/>
    </row>
    <row r="82" spans="1:8" ht="16.2" thickBot="1">
      <c r="A82" s="24" t="s">
        <v>23</v>
      </c>
      <c r="B82" s="71" t="s">
        <v>34</v>
      </c>
      <c r="C82" s="70"/>
      <c r="D82" s="70"/>
      <c r="E82" s="70"/>
      <c r="F82" s="70"/>
      <c r="G82" s="70"/>
      <c r="H82" s="70"/>
    </row>
    <row r="83" spans="1:8" ht="18" customHeight="1" thickBot="1">
      <c r="A83" s="24" t="s">
        <v>1</v>
      </c>
      <c r="B83" s="27" t="s">
        <v>2</v>
      </c>
      <c r="C83" s="72" t="s">
        <v>3</v>
      </c>
      <c r="D83" s="27" t="s">
        <v>4</v>
      </c>
      <c r="E83" s="28" t="s">
        <v>5</v>
      </c>
      <c r="F83" s="28" t="s">
        <v>6</v>
      </c>
      <c r="G83" s="29" t="s">
        <v>7</v>
      </c>
      <c r="H83" s="24" t="s">
        <v>38</v>
      </c>
    </row>
    <row r="84" spans="1:8" ht="31.2">
      <c r="A84" s="42" t="s">
        <v>99</v>
      </c>
      <c r="B84" s="83">
        <v>100</v>
      </c>
      <c r="C84" s="122" t="s">
        <v>209</v>
      </c>
      <c r="D84" s="84">
        <v>12.51</v>
      </c>
      <c r="E84" s="85">
        <v>9.0299999999999994</v>
      </c>
      <c r="F84" s="85">
        <v>4.03</v>
      </c>
      <c r="G84" s="34">
        <v>152.6</v>
      </c>
      <c r="H84" s="35">
        <v>42.06</v>
      </c>
    </row>
    <row r="85" spans="1:8" ht="15.6">
      <c r="A85" s="127" t="s">
        <v>57</v>
      </c>
      <c r="B85" s="37">
        <v>180</v>
      </c>
      <c r="C85" s="128" t="s">
        <v>31</v>
      </c>
      <c r="D85" s="47">
        <v>1.6</v>
      </c>
      <c r="E85" s="48">
        <v>8.3000000000000007</v>
      </c>
      <c r="F85" s="48">
        <v>22</v>
      </c>
      <c r="G85" s="49">
        <v>232.5</v>
      </c>
      <c r="H85" s="41">
        <v>15.46</v>
      </c>
    </row>
    <row r="86" spans="1:8" ht="15.6">
      <c r="A86" s="42" t="s">
        <v>29</v>
      </c>
      <c r="B86" s="87">
        <v>200</v>
      </c>
      <c r="C86" s="93" t="s">
        <v>30</v>
      </c>
      <c r="D86" s="47">
        <v>0.46</v>
      </c>
      <c r="E86" s="48">
        <v>0.1</v>
      </c>
      <c r="F86" s="48">
        <v>28.13</v>
      </c>
      <c r="G86" s="49">
        <v>116.05</v>
      </c>
      <c r="H86" s="41">
        <v>6.63</v>
      </c>
    </row>
    <row r="87" spans="1:8" ht="16.2" thickBot="1">
      <c r="A87" s="50" t="s">
        <v>48</v>
      </c>
      <c r="B87" s="97">
        <v>40</v>
      </c>
      <c r="C87" s="77" t="s">
        <v>13</v>
      </c>
      <c r="D87" s="98">
        <v>2.9</v>
      </c>
      <c r="E87" s="99">
        <v>0.44</v>
      </c>
      <c r="F87" s="99">
        <v>16.329999999999998</v>
      </c>
      <c r="G87" s="100">
        <v>82</v>
      </c>
      <c r="H87" s="56">
        <v>3.8</v>
      </c>
    </row>
    <row r="88" spans="1:8" ht="20.25" customHeight="1" thickBot="1">
      <c r="A88" s="129" t="s">
        <v>188</v>
      </c>
      <c r="B88" s="58">
        <v>100</v>
      </c>
      <c r="C88" s="120" t="s">
        <v>13</v>
      </c>
      <c r="D88" s="98">
        <v>0.4</v>
      </c>
      <c r="E88" s="99">
        <v>0.4</v>
      </c>
      <c r="F88" s="99">
        <v>9.8000000000000007</v>
      </c>
      <c r="G88" s="100">
        <v>44</v>
      </c>
      <c r="H88" s="62">
        <v>17.2</v>
      </c>
    </row>
    <row r="89" spans="1:8" ht="16.2" thickBot="1">
      <c r="A89" s="88" t="s">
        <v>14</v>
      </c>
      <c r="B89" s="63">
        <f>SUM(B84:B88)</f>
        <v>620</v>
      </c>
      <c r="C89" s="130"/>
      <c r="D89" s="131">
        <f>SUM(D84:D87)</f>
        <v>17.47</v>
      </c>
      <c r="E89" s="132">
        <f>SUM(E84:E87)</f>
        <v>17.87</v>
      </c>
      <c r="F89" s="132">
        <f>SUM(F84:F87)</f>
        <v>70.489999999999995</v>
      </c>
      <c r="G89" s="133">
        <f>SUM(G84:G87)</f>
        <v>583.15000000000009</v>
      </c>
      <c r="H89" s="134">
        <f>SUM(H84:H88)</f>
        <v>85.15</v>
      </c>
    </row>
    <row r="90" spans="1:8" ht="16.2" thickBot="1">
      <c r="A90" s="135"/>
      <c r="B90" s="124"/>
      <c r="C90" s="68"/>
      <c r="D90" s="67"/>
      <c r="E90" s="67"/>
      <c r="F90" s="67"/>
      <c r="G90" s="67"/>
      <c r="H90" s="90"/>
    </row>
    <row r="91" spans="1:8" ht="18" customHeight="1" thickBot="1">
      <c r="A91" s="24" t="s">
        <v>24</v>
      </c>
      <c r="B91" s="71" t="s">
        <v>34</v>
      </c>
      <c r="C91" s="70"/>
      <c r="D91" s="70"/>
      <c r="E91" s="70"/>
      <c r="F91" s="70"/>
      <c r="G91" s="70"/>
      <c r="H91" s="70"/>
    </row>
    <row r="92" spans="1:8" ht="18" customHeight="1" thickBot="1">
      <c r="A92" s="24" t="s">
        <v>1</v>
      </c>
      <c r="B92" s="27" t="s">
        <v>2</v>
      </c>
      <c r="C92" s="28" t="s">
        <v>3</v>
      </c>
      <c r="D92" s="91" t="s">
        <v>4</v>
      </c>
      <c r="E92" s="91" t="s">
        <v>5</v>
      </c>
      <c r="F92" s="91" t="s">
        <v>6</v>
      </c>
      <c r="G92" s="92" t="s">
        <v>7</v>
      </c>
      <c r="H92" s="136" t="s">
        <v>38</v>
      </c>
    </row>
    <row r="93" spans="1:8" ht="15.6">
      <c r="A93" s="42" t="s">
        <v>189</v>
      </c>
      <c r="B93" s="83">
        <v>240</v>
      </c>
      <c r="C93" s="122" t="s">
        <v>210</v>
      </c>
      <c r="D93" s="84">
        <v>14.14</v>
      </c>
      <c r="E93" s="85">
        <v>15.91</v>
      </c>
      <c r="F93" s="85">
        <v>30.57</v>
      </c>
      <c r="G93" s="34">
        <v>340.5</v>
      </c>
      <c r="H93" s="76">
        <v>55.81</v>
      </c>
    </row>
    <row r="94" spans="1:8" ht="15.6">
      <c r="A94" s="86" t="s">
        <v>190</v>
      </c>
      <c r="B94" s="87">
        <v>60</v>
      </c>
      <c r="C94" s="93"/>
      <c r="D94" s="44">
        <v>0.48</v>
      </c>
      <c r="E94" s="45">
        <v>0.06</v>
      </c>
      <c r="F94" s="45">
        <v>1.02</v>
      </c>
      <c r="G94" s="46">
        <v>6</v>
      </c>
      <c r="H94" s="41">
        <v>14.41</v>
      </c>
    </row>
    <row r="95" spans="1:8" ht="15.6">
      <c r="A95" s="30" t="s">
        <v>95</v>
      </c>
      <c r="B95" s="36">
        <v>200</v>
      </c>
      <c r="C95" s="77" t="s">
        <v>211</v>
      </c>
      <c r="D95" s="47">
        <v>0.2</v>
      </c>
      <c r="E95" s="48"/>
      <c r="F95" s="48">
        <v>35.799999999999997</v>
      </c>
      <c r="G95" s="49">
        <v>142</v>
      </c>
      <c r="H95" s="79">
        <v>10.18</v>
      </c>
    </row>
    <row r="96" spans="1:8" ht="16.2" thickBot="1">
      <c r="A96" s="30" t="s">
        <v>48</v>
      </c>
      <c r="B96" s="51">
        <v>50</v>
      </c>
      <c r="C96" s="52" t="s">
        <v>13</v>
      </c>
      <c r="D96" s="53">
        <v>3.63</v>
      </c>
      <c r="E96" s="54">
        <v>0.55000000000000004</v>
      </c>
      <c r="F96" s="54">
        <v>20.420000000000002</v>
      </c>
      <c r="G96" s="55">
        <v>102.5</v>
      </c>
      <c r="H96" s="41">
        <v>4.75</v>
      </c>
    </row>
    <row r="97" spans="1:8" ht="16.2" thickBot="1">
      <c r="A97" s="88" t="s">
        <v>14</v>
      </c>
      <c r="B97" s="63">
        <f>SUM(B93:B96)</f>
        <v>550</v>
      </c>
      <c r="C97" s="80"/>
      <c r="D97" s="81">
        <f>SUM(D93:D96)</f>
        <v>18.45</v>
      </c>
      <c r="E97" s="65">
        <f>SUM(E93:E96)</f>
        <v>16.52</v>
      </c>
      <c r="F97" s="65">
        <f>SUM(F93:F96)</f>
        <v>87.81</v>
      </c>
      <c r="G97" s="66">
        <f>SUM(G93:G96)</f>
        <v>591</v>
      </c>
      <c r="H97" s="137">
        <f>SUM(H93:H96)</f>
        <v>85.15</v>
      </c>
    </row>
    <row r="98" spans="1:8" ht="20.25" hidden="1" customHeight="1">
      <c r="A98" s="70"/>
      <c r="B98" s="70"/>
      <c r="C98" s="70"/>
      <c r="D98" s="26" t="s">
        <v>41</v>
      </c>
      <c r="E98" s="102" t="s">
        <v>42</v>
      </c>
      <c r="F98" s="26" t="s">
        <v>43</v>
      </c>
      <c r="G98" s="138" t="s">
        <v>44</v>
      </c>
      <c r="H98" s="70"/>
    </row>
    <row r="99" spans="1:8" ht="20.25" hidden="1" customHeight="1">
      <c r="A99" s="70"/>
      <c r="B99" s="70"/>
      <c r="C99" s="70"/>
      <c r="D99" s="43">
        <f>D18+D27+D36+D45+D54+D64+D72+D80+D89+D97</f>
        <v>184.60999999999999</v>
      </c>
      <c r="E99" s="43">
        <f>E18+E27+E36+E45+E54+E64+E72+E80+E89+E97</f>
        <v>181.40000000000003</v>
      </c>
      <c r="F99" s="43">
        <f>F18+F27+F36+F45+F54+F64+F72+F80+F89+F97</f>
        <v>805.41000000000008</v>
      </c>
      <c r="G99" s="43">
        <f>G18+G27+G36+G45+G54+G64+G72+G80+G89+G97</f>
        <v>6196.8899999999994</v>
      </c>
      <c r="H99" s="70"/>
    </row>
    <row r="100" spans="1:8" ht="16.2" hidden="1" thickBot="1">
      <c r="A100" s="70"/>
      <c r="B100" s="70"/>
      <c r="C100" s="70"/>
      <c r="D100" s="139">
        <f>D99/D99</f>
        <v>1</v>
      </c>
      <c r="E100" s="140">
        <f>E99/D99</f>
        <v>0.98261199284979173</v>
      </c>
      <c r="F100" s="141">
        <f>F99/D99</f>
        <v>4.3627647473051301</v>
      </c>
      <c r="G100" s="62">
        <f>G99/10</f>
        <v>619.68899999999996</v>
      </c>
      <c r="H100" s="70"/>
    </row>
    <row r="101" spans="1:8" ht="15.6">
      <c r="A101" s="70"/>
      <c r="B101" s="70"/>
      <c r="C101" s="70"/>
      <c r="D101" s="70"/>
      <c r="E101" s="70"/>
      <c r="F101" s="70"/>
      <c r="G101" s="70"/>
      <c r="H101" s="70"/>
    </row>
    <row r="102" spans="1:8" ht="18" customHeight="1">
      <c r="A102" s="70"/>
      <c r="B102" s="70"/>
      <c r="C102" s="70"/>
      <c r="D102" s="70"/>
      <c r="E102" s="70"/>
      <c r="F102" s="70"/>
      <c r="G102" s="70"/>
      <c r="H102" s="70"/>
    </row>
    <row r="103" spans="1:8" ht="15.6" hidden="1">
      <c r="A103" s="70"/>
      <c r="B103" s="70"/>
      <c r="C103" s="70"/>
      <c r="D103" s="70"/>
      <c r="E103" s="70"/>
      <c r="F103" s="70"/>
      <c r="G103" s="70"/>
      <c r="H103" s="70"/>
    </row>
    <row r="104" spans="1:8" ht="15.6" hidden="1">
      <c r="A104" s="70"/>
      <c r="B104" s="70"/>
      <c r="C104" s="70"/>
      <c r="D104" s="70"/>
      <c r="E104" s="70"/>
      <c r="F104" s="70"/>
      <c r="G104" s="70"/>
      <c r="H104" s="70"/>
    </row>
    <row r="105" spans="1:8" ht="15.6" hidden="1">
      <c r="A105" s="70"/>
      <c r="B105" s="70"/>
      <c r="C105" s="70"/>
      <c r="D105" s="70"/>
      <c r="E105" s="70"/>
      <c r="F105" s="70"/>
      <c r="G105" s="70"/>
      <c r="H105" s="70"/>
    </row>
    <row r="106" spans="1:8" ht="15.6">
      <c r="A106" s="70"/>
      <c r="B106" s="70"/>
      <c r="C106" s="70"/>
      <c r="D106" s="70"/>
      <c r="E106" s="70"/>
      <c r="F106" s="70"/>
      <c r="G106" s="70"/>
      <c r="H106" s="70"/>
    </row>
    <row r="107" spans="1:8" ht="15.6">
      <c r="A107" s="70"/>
      <c r="B107" s="70"/>
      <c r="C107" s="70"/>
      <c r="D107" s="70"/>
      <c r="E107" s="70"/>
      <c r="F107" s="70"/>
      <c r="G107" s="70"/>
      <c r="H107" s="70"/>
    </row>
    <row r="108" spans="1:8" ht="16.2" thickBot="1">
      <c r="A108" s="117"/>
      <c r="B108" s="70"/>
      <c r="C108" s="118"/>
      <c r="D108" s="70"/>
      <c r="E108" s="70"/>
      <c r="F108" s="70"/>
      <c r="G108" s="118" t="s">
        <v>53</v>
      </c>
      <c r="H108" s="70"/>
    </row>
    <row r="109" spans="1:8" ht="16.2" thickBot="1">
      <c r="A109" s="24" t="s">
        <v>54</v>
      </c>
      <c r="B109" s="71" t="s">
        <v>34</v>
      </c>
      <c r="C109" s="118"/>
      <c r="D109" s="70"/>
      <c r="E109" s="70"/>
      <c r="F109" s="70"/>
      <c r="G109" s="70"/>
      <c r="H109" s="70"/>
    </row>
    <row r="110" spans="1:8" ht="16.2" thickBot="1">
      <c r="A110" s="24" t="s">
        <v>1</v>
      </c>
      <c r="B110" s="27" t="s">
        <v>2</v>
      </c>
      <c r="C110" s="72" t="s">
        <v>3</v>
      </c>
      <c r="D110" s="27" t="s">
        <v>4</v>
      </c>
      <c r="E110" s="28" t="s">
        <v>5</v>
      </c>
      <c r="F110" s="28" t="s">
        <v>6</v>
      </c>
      <c r="G110" s="29" t="s">
        <v>7</v>
      </c>
      <c r="H110" s="24" t="s">
        <v>38</v>
      </c>
    </row>
    <row r="111" spans="1:8" ht="15.6">
      <c r="A111" s="30" t="s">
        <v>191</v>
      </c>
      <c r="B111" s="36">
        <v>210</v>
      </c>
      <c r="C111" s="77" t="s">
        <v>27</v>
      </c>
      <c r="D111" s="94">
        <v>2.73</v>
      </c>
      <c r="E111" s="95">
        <v>7.65</v>
      </c>
      <c r="F111" s="95">
        <v>25.47</v>
      </c>
      <c r="G111" s="96">
        <v>144.06</v>
      </c>
      <c r="H111" s="41">
        <v>21.31</v>
      </c>
    </row>
    <row r="112" spans="1:8" ht="31.2">
      <c r="A112" s="42" t="s">
        <v>192</v>
      </c>
      <c r="B112" s="43">
        <v>110</v>
      </c>
      <c r="C112" s="125" t="s">
        <v>90</v>
      </c>
      <c r="D112" s="44">
        <v>14.46</v>
      </c>
      <c r="E112" s="45">
        <v>12.48</v>
      </c>
      <c r="F112" s="45">
        <v>36.200000000000003</v>
      </c>
      <c r="G112" s="46">
        <v>338</v>
      </c>
      <c r="H112" s="41">
        <v>59.02</v>
      </c>
    </row>
    <row r="113" spans="1:8" ht="15.6">
      <c r="A113" s="30" t="s">
        <v>59</v>
      </c>
      <c r="B113" s="36">
        <v>200</v>
      </c>
      <c r="C113" s="77" t="s">
        <v>82</v>
      </c>
      <c r="D113" s="47">
        <v>0.2</v>
      </c>
      <c r="E113" s="48" t="s">
        <v>94</v>
      </c>
      <c r="F113" s="48">
        <v>15</v>
      </c>
      <c r="G113" s="49">
        <v>58</v>
      </c>
      <c r="H113" s="41">
        <v>1.97</v>
      </c>
    </row>
    <row r="114" spans="1:8" ht="16.2" thickBot="1">
      <c r="A114" s="30" t="s">
        <v>48</v>
      </c>
      <c r="B114" s="97">
        <v>30</v>
      </c>
      <c r="C114" s="77" t="s">
        <v>13</v>
      </c>
      <c r="D114" s="59">
        <v>2.1800000000000002</v>
      </c>
      <c r="E114" s="60">
        <v>0.33</v>
      </c>
      <c r="F114" s="60">
        <v>12.25</v>
      </c>
      <c r="G114" s="61">
        <v>61.5</v>
      </c>
      <c r="H114" s="41">
        <v>2.85</v>
      </c>
    </row>
    <row r="115" spans="1:8" ht="16.2" thickBot="1">
      <c r="A115" s="24" t="s">
        <v>14</v>
      </c>
      <c r="B115" s="63">
        <f>SUM(B111:B114)</f>
        <v>550</v>
      </c>
      <c r="C115" s="130"/>
      <c r="D115" s="142">
        <f>SUM(D111:D114)</f>
        <v>19.57</v>
      </c>
      <c r="E115" s="65">
        <f>SUM(E111:E114)</f>
        <v>20.46</v>
      </c>
      <c r="F115" s="65">
        <f>SUM(F111:F114)</f>
        <v>88.92</v>
      </c>
      <c r="G115" s="66">
        <f>SUM(G111:G114)</f>
        <v>601.55999999999995</v>
      </c>
      <c r="H115" s="138">
        <f>SUM(H111:H114)</f>
        <v>85.149999999999991</v>
      </c>
    </row>
    <row r="116" spans="1:8" ht="16.2" thickBot="1">
      <c r="A116" s="70"/>
      <c r="B116" s="70"/>
      <c r="C116" s="70"/>
      <c r="D116" s="70"/>
      <c r="E116" s="70"/>
      <c r="F116" s="70"/>
      <c r="G116" s="70"/>
      <c r="H116" s="70"/>
    </row>
    <row r="117" spans="1:8" ht="16.2" thickBot="1">
      <c r="A117" s="24" t="s">
        <v>55</v>
      </c>
      <c r="B117" s="70"/>
      <c r="C117" s="70"/>
      <c r="D117" s="70"/>
      <c r="E117" s="70"/>
      <c r="F117" s="70"/>
      <c r="G117" s="70"/>
      <c r="H117" s="70"/>
    </row>
    <row r="118" spans="1:8" ht="16.2" thickBot="1">
      <c r="A118" s="71" t="s">
        <v>34</v>
      </c>
      <c r="B118" s="70"/>
      <c r="C118" s="70"/>
      <c r="D118" s="70"/>
      <c r="E118" s="70"/>
      <c r="F118" s="70"/>
      <c r="G118" s="70"/>
      <c r="H118" s="70"/>
    </row>
    <row r="119" spans="1:8" ht="16.2" thickBot="1">
      <c r="A119" s="24" t="s">
        <v>1</v>
      </c>
      <c r="B119" s="27" t="s">
        <v>2</v>
      </c>
      <c r="C119" s="72" t="s">
        <v>3</v>
      </c>
      <c r="D119" s="27" t="s">
        <v>4</v>
      </c>
      <c r="E119" s="28" t="s">
        <v>5</v>
      </c>
      <c r="F119" s="28" t="s">
        <v>6</v>
      </c>
      <c r="G119" s="29" t="s">
        <v>7</v>
      </c>
      <c r="H119" s="24" t="s">
        <v>38</v>
      </c>
    </row>
    <row r="120" spans="1:8" ht="15.6">
      <c r="A120" s="42" t="s">
        <v>202</v>
      </c>
      <c r="B120" s="83">
        <v>85</v>
      </c>
      <c r="C120" s="122" t="s">
        <v>212</v>
      </c>
      <c r="D120" s="84">
        <v>7.64</v>
      </c>
      <c r="E120" s="85">
        <v>7.26</v>
      </c>
      <c r="F120" s="85">
        <v>9.84</v>
      </c>
      <c r="G120" s="34">
        <v>145.68</v>
      </c>
      <c r="H120" s="41">
        <v>46.22</v>
      </c>
    </row>
    <row r="121" spans="1:8" ht="15.6">
      <c r="A121" s="86" t="s">
        <v>203</v>
      </c>
      <c r="B121" s="87">
        <v>180</v>
      </c>
      <c r="C121" s="93">
        <v>136</v>
      </c>
      <c r="D121" s="44">
        <v>5.67</v>
      </c>
      <c r="E121" s="45">
        <v>9.1300000000000008</v>
      </c>
      <c r="F121" s="45">
        <v>31.4</v>
      </c>
      <c r="G121" s="46">
        <v>234.85</v>
      </c>
      <c r="H121" s="79">
        <v>11.11</v>
      </c>
    </row>
    <row r="122" spans="1:8" ht="15.6">
      <c r="A122" s="30" t="s">
        <v>59</v>
      </c>
      <c r="B122" s="36">
        <v>200</v>
      </c>
      <c r="C122" s="77" t="s">
        <v>82</v>
      </c>
      <c r="D122" s="47">
        <v>0.2</v>
      </c>
      <c r="E122" s="48" t="s">
        <v>94</v>
      </c>
      <c r="F122" s="48">
        <v>15</v>
      </c>
      <c r="G122" s="49">
        <v>58</v>
      </c>
      <c r="H122" s="79">
        <v>1.97</v>
      </c>
    </row>
    <row r="123" spans="1:8" ht="15.6">
      <c r="A123" s="127" t="s">
        <v>84</v>
      </c>
      <c r="B123" s="36">
        <v>200</v>
      </c>
      <c r="C123" s="77" t="s">
        <v>13</v>
      </c>
      <c r="D123" s="47">
        <v>1</v>
      </c>
      <c r="E123" s="48">
        <v>0</v>
      </c>
      <c r="F123" s="48">
        <v>20.2</v>
      </c>
      <c r="G123" s="49">
        <v>84</v>
      </c>
      <c r="H123" s="56">
        <v>23</v>
      </c>
    </row>
    <row r="124" spans="1:8" ht="16.2" thickBot="1">
      <c r="A124" s="86" t="s">
        <v>48</v>
      </c>
      <c r="B124" s="97">
        <v>30</v>
      </c>
      <c r="C124" s="77" t="s">
        <v>13</v>
      </c>
      <c r="D124" s="59">
        <v>2.1800000000000002</v>
      </c>
      <c r="E124" s="60">
        <v>0.33</v>
      </c>
      <c r="F124" s="60">
        <v>12.25</v>
      </c>
      <c r="G124" s="61">
        <v>61.5</v>
      </c>
      <c r="H124" s="41">
        <v>2.85</v>
      </c>
    </row>
    <row r="125" spans="1:8" ht="16.2" thickBot="1">
      <c r="A125" s="24" t="s">
        <v>14</v>
      </c>
      <c r="B125" s="63">
        <f>SUM(B120:B124)</f>
        <v>695</v>
      </c>
      <c r="C125" s="130"/>
      <c r="D125" s="131">
        <f>SUM(D120:D124)</f>
        <v>16.689999999999998</v>
      </c>
      <c r="E125" s="132">
        <f>SUM(E120:E124)</f>
        <v>16.72</v>
      </c>
      <c r="F125" s="132">
        <f>SUM(F120:F124)</f>
        <v>88.69</v>
      </c>
      <c r="G125" s="133">
        <f>SUM(G120:G124)</f>
        <v>584.03</v>
      </c>
      <c r="H125" s="63">
        <f>SUM(H120:H124)</f>
        <v>85.149999999999991</v>
      </c>
    </row>
    <row r="126" spans="1:8" ht="16.2" thickBot="1">
      <c r="A126" s="24"/>
      <c r="B126" s="67"/>
      <c r="C126" s="68"/>
      <c r="D126" s="67"/>
      <c r="E126" s="67"/>
      <c r="F126" s="67"/>
      <c r="G126" s="67"/>
      <c r="H126" s="67"/>
    </row>
    <row r="127" spans="1:8" ht="16.2" thickBot="1">
      <c r="A127" s="24" t="s">
        <v>56</v>
      </c>
      <c r="B127" s="70"/>
      <c r="C127" s="70"/>
      <c r="D127" s="70"/>
      <c r="E127" s="70"/>
      <c r="F127" s="70"/>
      <c r="G127" s="70"/>
      <c r="H127" s="70"/>
    </row>
    <row r="128" spans="1:8" ht="16.2" thickBot="1">
      <c r="A128" s="71" t="s">
        <v>34</v>
      </c>
      <c r="B128" s="70"/>
      <c r="C128" s="70"/>
      <c r="D128" s="70"/>
      <c r="E128" s="70"/>
      <c r="F128" s="70"/>
      <c r="G128" s="70"/>
      <c r="H128" s="70"/>
    </row>
    <row r="129" spans="1:16" ht="16.2" thickBot="1">
      <c r="A129" s="24" t="s">
        <v>1</v>
      </c>
      <c r="B129" s="27" t="s">
        <v>2</v>
      </c>
      <c r="C129" s="72" t="s">
        <v>3</v>
      </c>
      <c r="D129" s="27" t="s">
        <v>4</v>
      </c>
      <c r="E129" s="28" t="s">
        <v>5</v>
      </c>
      <c r="F129" s="28" t="s">
        <v>6</v>
      </c>
      <c r="G129" s="29" t="s">
        <v>7</v>
      </c>
      <c r="H129" s="24" t="s">
        <v>38</v>
      </c>
    </row>
    <row r="130" spans="1:16" ht="16.2" thickBot="1">
      <c r="A130" s="143" t="s">
        <v>193</v>
      </c>
      <c r="B130" s="74">
        <v>100</v>
      </c>
      <c r="C130" s="120" t="s">
        <v>13</v>
      </c>
      <c r="D130" s="98">
        <v>0.4</v>
      </c>
      <c r="E130" s="99">
        <v>0.4</v>
      </c>
      <c r="F130" s="99">
        <v>9.8000000000000007</v>
      </c>
      <c r="G130" s="100">
        <v>44</v>
      </c>
      <c r="H130" s="144">
        <v>17.2</v>
      </c>
    </row>
    <row r="131" spans="1:16" ht="15.6">
      <c r="A131" s="30" t="s">
        <v>75</v>
      </c>
      <c r="B131" s="36">
        <v>230</v>
      </c>
      <c r="C131" s="77" t="s">
        <v>213</v>
      </c>
      <c r="D131" s="47">
        <v>14.94</v>
      </c>
      <c r="E131" s="48">
        <v>18.14</v>
      </c>
      <c r="F131" s="48">
        <v>25.2</v>
      </c>
      <c r="G131" s="49">
        <v>346.2</v>
      </c>
      <c r="H131" s="78">
        <v>56.97</v>
      </c>
    </row>
    <row r="132" spans="1:16" ht="15.6">
      <c r="A132" s="30" t="s">
        <v>35</v>
      </c>
      <c r="B132" s="36">
        <v>200</v>
      </c>
      <c r="C132" s="77" t="s">
        <v>37</v>
      </c>
      <c r="D132" s="44">
        <v>0.68</v>
      </c>
      <c r="E132" s="45">
        <v>0.28000000000000003</v>
      </c>
      <c r="F132" s="45">
        <v>20.76</v>
      </c>
      <c r="G132" s="46">
        <v>88.2</v>
      </c>
      <c r="H132" s="79">
        <v>8.1300000000000008</v>
      </c>
      <c r="I132" s="5"/>
      <c r="J132" s="6"/>
      <c r="K132" s="6"/>
      <c r="L132" s="6"/>
      <c r="M132" s="6"/>
      <c r="N132" s="6"/>
      <c r="O132" s="6"/>
      <c r="P132" s="6"/>
    </row>
    <row r="133" spans="1:16" ht="16.2" thickBot="1">
      <c r="A133" s="30" t="s">
        <v>48</v>
      </c>
      <c r="B133" s="97">
        <v>30</v>
      </c>
      <c r="C133" s="77" t="s">
        <v>13</v>
      </c>
      <c r="D133" s="59">
        <v>2.1800000000000002</v>
      </c>
      <c r="E133" s="60">
        <v>0.33</v>
      </c>
      <c r="F133" s="60">
        <v>12.25</v>
      </c>
      <c r="G133" s="61">
        <v>81.5</v>
      </c>
      <c r="H133" s="145">
        <v>2.85</v>
      </c>
      <c r="I133" s="7"/>
      <c r="J133" s="6"/>
      <c r="K133" s="3"/>
      <c r="L133" s="3"/>
      <c r="M133" s="3"/>
      <c r="N133" s="3"/>
      <c r="O133" s="6"/>
      <c r="P133" s="8"/>
    </row>
    <row r="134" spans="1:16" ht="16.2" thickBot="1">
      <c r="A134" s="88" t="s">
        <v>14</v>
      </c>
      <c r="B134" s="63">
        <f>SUM(B130:B133)</f>
        <v>560</v>
      </c>
      <c r="C134" s="121"/>
      <c r="D134" s="81">
        <f>SUM(D130:D133)</f>
        <v>18.2</v>
      </c>
      <c r="E134" s="65">
        <f>SUM(E130:E133)</f>
        <v>19.149999999999999</v>
      </c>
      <c r="F134" s="65">
        <f>SUM(F130:F133)</f>
        <v>68.010000000000005</v>
      </c>
      <c r="G134" s="66">
        <f>SUM(G130:G133)</f>
        <v>559.9</v>
      </c>
      <c r="H134" s="89">
        <f>SUM(H130:H133)</f>
        <v>85.149999999999991</v>
      </c>
      <c r="I134" s="9"/>
      <c r="J134" s="2"/>
      <c r="K134" s="4"/>
      <c r="L134" s="4"/>
      <c r="M134" s="4"/>
      <c r="N134" s="4"/>
      <c r="O134" s="2"/>
      <c r="P134" s="8"/>
    </row>
    <row r="135" spans="1:16" ht="16.2" thickBot="1">
      <c r="A135" s="88"/>
      <c r="B135" s="67"/>
      <c r="C135" s="68"/>
      <c r="D135" s="67"/>
      <c r="E135" s="67"/>
      <c r="F135" s="67"/>
      <c r="G135" s="67"/>
      <c r="H135" s="90"/>
      <c r="I135" s="7"/>
      <c r="J135" s="6"/>
      <c r="K135" s="3"/>
      <c r="L135" s="4"/>
      <c r="M135" s="4"/>
      <c r="N135" s="4"/>
      <c r="O135" s="4"/>
      <c r="P135" s="6"/>
    </row>
    <row r="136" spans="1:16" ht="16.2" thickBot="1">
      <c r="A136" s="24" t="s">
        <v>60</v>
      </c>
      <c r="B136" s="70"/>
      <c r="C136" s="70"/>
      <c r="D136" s="70"/>
      <c r="E136" s="70"/>
      <c r="F136" s="70"/>
      <c r="G136" s="70"/>
      <c r="H136" s="70"/>
    </row>
    <row r="137" spans="1:16" ht="16.2" thickBot="1">
      <c r="A137" s="71" t="s">
        <v>34</v>
      </c>
      <c r="B137" s="70"/>
      <c r="C137" s="70"/>
      <c r="D137" s="70"/>
      <c r="E137" s="70"/>
      <c r="F137" s="70"/>
      <c r="G137" s="70"/>
      <c r="H137" s="70"/>
    </row>
    <row r="138" spans="1:16" ht="16.2" thickBot="1">
      <c r="A138" s="24" t="s">
        <v>1</v>
      </c>
      <c r="B138" s="27" t="s">
        <v>2</v>
      </c>
      <c r="C138" s="72" t="s">
        <v>3</v>
      </c>
      <c r="D138" s="27" t="s">
        <v>4</v>
      </c>
      <c r="E138" s="28" t="s">
        <v>5</v>
      </c>
      <c r="F138" s="28" t="s">
        <v>6</v>
      </c>
      <c r="G138" s="29" t="s">
        <v>7</v>
      </c>
      <c r="H138" s="24" t="s">
        <v>38</v>
      </c>
    </row>
    <row r="139" spans="1:16" ht="31.2">
      <c r="A139" s="42" t="s">
        <v>195</v>
      </c>
      <c r="B139" s="83">
        <v>105</v>
      </c>
      <c r="C139" s="122" t="s">
        <v>214</v>
      </c>
      <c r="D139" s="146">
        <v>9.24</v>
      </c>
      <c r="E139" s="146">
        <v>8.9</v>
      </c>
      <c r="F139" s="146">
        <v>9</v>
      </c>
      <c r="G139" s="146">
        <v>200.96</v>
      </c>
      <c r="H139" s="41">
        <v>62.13</v>
      </c>
    </row>
    <row r="140" spans="1:16" ht="15.6">
      <c r="A140" s="30" t="s">
        <v>62</v>
      </c>
      <c r="B140" s="36">
        <v>200</v>
      </c>
      <c r="C140" s="77" t="s">
        <v>215</v>
      </c>
      <c r="D140" s="48">
        <v>6</v>
      </c>
      <c r="E140" s="48">
        <v>9.4</v>
      </c>
      <c r="F140" s="48">
        <v>31</v>
      </c>
      <c r="G140" s="48">
        <v>240</v>
      </c>
      <c r="H140" s="41">
        <v>12.68</v>
      </c>
    </row>
    <row r="141" spans="1:16" ht="15.6">
      <c r="A141" s="86" t="s">
        <v>194</v>
      </c>
      <c r="B141" s="87">
        <v>200</v>
      </c>
      <c r="C141" s="93" t="s">
        <v>30</v>
      </c>
      <c r="D141" s="47">
        <v>0.46</v>
      </c>
      <c r="E141" s="48">
        <v>0.1</v>
      </c>
      <c r="F141" s="48">
        <v>28.13</v>
      </c>
      <c r="G141" s="49">
        <v>116.05</v>
      </c>
      <c r="H141" s="41">
        <v>5.59</v>
      </c>
    </row>
    <row r="142" spans="1:16" ht="16.2" thickBot="1">
      <c r="A142" s="86" t="s">
        <v>48</v>
      </c>
      <c r="B142" s="51">
        <v>50</v>
      </c>
      <c r="C142" s="52" t="s">
        <v>13</v>
      </c>
      <c r="D142" s="53">
        <v>3.63</v>
      </c>
      <c r="E142" s="54">
        <v>0.55000000000000004</v>
      </c>
      <c r="F142" s="54">
        <v>20.420000000000002</v>
      </c>
      <c r="G142" s="55">
        <v>102.5</v>
      </c>
      <c r="H142" s="41">
        <v>4.75</v>
      </c>
    </row>
    <row r="143" spans="1:16" ht="16.2" thickBot="1">
      <c r="A143" s="88" t="s">
        <v>14</v>
      </c>
      <c r="B143" s="63">
        <f>SUM(B139:B142)</f>
        <v>555</v>
      </c>
      <c r="C143" s="130"/>
      <c r="D143" s="131">
        <f>SUM(D139:D142)</f>
        <v>19.330000000000002</v>
      </c>
      <c r="E143" s="132">
        <f>SUM(E139:E142)</f>
        <v>18.950000000000003</v>
      </c>
      <c r="F143" s="132">
        <f>SUM(F139:F142)</f>
        <v>88.55</v>
      </c>
      <c r="G143" s="133">
        <f>SUM(G139:G142)</f>
        <v>659.51</v>
      </c>
      <c r="H143" s="26">
        <f>SUM(H139:H142)</f>
        <v>85.15</v>
      </c>
    </row>
    <row r="144" spans="1:16" ht="16.2" thickBot="1">
      <c r="A144" s="88"/>
      <c r="B144" s="67"/>
      <c r="C144" s="68"/>
      <c r="D144" s="67"/>
      <c r="E144" s="67"/>
      <c r="F144" s="67"/>
      <c r="G144" s="67"/>
      <c r="H144" s="69"/>
    </row>
    <row r="145" spans="1:8" ht="16.2" thickBot="1">
      <c r="A145" s="24" t="s">
        <v>61</v>
      </c>
      <c r="B145" s="67"/>
      <c r="C145" s="68"/>
      <c r="D145" s="67"/>
      <c r="E145" s="67"/>
      <c r="F145" s="67"/>
      <c r="G145" s="67"/>
      <c r="H145" s="101"/>
    </row>
    <row r="146" spans="1:8" ht="16.2" thickBot="1">
      <c r="A146" s="71" t="s">
        <v>34</v>
      </c>
      <c r="B146" s="67"/>
      <c r="C146" s="68"/>
      <c r="D146" s="67"/>
      <c r="E146" s="67"/>
      <c r="F146" s="67"/>
      <c r="G146" s="67"/>
      <c r="H146" s="101"/>
    </row>
    <row r="147" spans="1:8" ht="16.2" thickBot="1">
      <c r="A147" s="24" t="s">
        <v>1</v>
      </c>
      <c r="B147" s="102" t="s">
        <v>2</v>
      </c>
      <c r="C147" s="27" t="s">
        <v>3</v>
      </c>
      <c r="D147" s="91" t="s">
        <v>4</v>
      </c>
      <c r="E147" s="91" t="s">
        <v>5</v>
      </c>
      <c r="F147" s="91" t="s">
        <v>6</v>
      </c>
      <c r="G147" s="92" t="s">
        <v>7</v>
      </c>
      <c r="H147" s="24" t="s">
        <v>38</v>
      </c>
    </row>
    <row r="148" spans="1:8" ht="15.6">
      <c r="A148" s="73" t="s">
        <v>86</v>
      </c>
      <c r="B148" s="74">
        <v>40</v>
      </c>
      <c r="C148" s="122" t="s">
        <v>39</v>
      </c>
      <c r="D148" s="147">
        <v>5.0999999999999996</v>
      </c>
      <c r="E148" s="148">
        <v>4.5999999999999996</v>
      </c>
      <c r="F148" s="148">
        <v>0.3</v>
      </c>
      <c r="G148" s="149">
        <v>63</v>
      </c>
      <c r="H148" s="150">
        <v>19.2</v>
      </c>
    </row>
    <row r="149" spans="1:8" ht="15.6">
      <c r="A149" s="30" t="s">
        <v>72</v>
      </c>
      <c r="B149" s="36">
        <v>210</v>
      </c>
      <c r="C149" s="77" t="s">
        <v>216</v>
      </c>
      <c r="D149" s="47">
        <v>8.66</v>
      </c>
      <c r="E149" s="48">
        <v>10.32</v>
      </c>
      <c r="F149" s="48">
        <v>33</v>
      </c>
      <c r="G149" s="49">
        <v>300</v>
      </c>
      <c r="H149" s="41">
        <v>38.28</v>
      </c>
    </row>
    <row r="150" spans="1:8" ht="15.6">
      <c r="A150" s="30" t="s">
        <v>223</v>
      </c>
      <c r="B150" s="36">
        <v>200</v>
      </c>
      <c r="C150" s="77" t="s">
        <v>36</v>
      </c>
      <c r="D150" s="47">
        <v>2.2400000000000002</v>
      </c>
      <c r="E150" s="48">
        <v>1.99</v>
      </c>
      <c r="F150" s="48">
        <v>13.76</v>
      </c>
      <c r="G150" s="49">
        <v>82.76</v>
      </c>
      <c r="H150" s="41">
        <v>10.92</v>
      </c>
    </row>
    <row r="151" spans="1:8" ht="15.6">
      <c r="A151" s="162" t="s">
        <v>48</v>
      </c>
      <c r="B151" s="163">
        <v>50</v>
      </c>
      <c r="C151" s="158" t="s">
        <v>13</v>
      </c>
      <c r="D151" s="157">
        <v>3.63</v>
      </c>
      <c r="E151" s="157">
        <v>0.55000000000000004</v>
      </c>
      <c r="F151" s="157">
        <v>20.420000000000002</v>
      </c>
      <c r="G151" s="157">
        <v>112</v>
      </c>
      <c r="H151" s="157">
        <v>4.75</v>
      </c>
    </row>
    <row r="152" spans="1:8" ht="16.2" thickBot="1">
      <c r="A152" s="164" t="s">
        <v>197</v>
      </c>
      <c r="B152" s="165">
        <v>50</v>
      </c>
      <c r="C152" s="166" t="s">
        <v>13</v>
      </c>
      <c r="D152" s="54">
        <v>3.75</v>
      </c>
      <c r="E152" s="54">
        <v>6.6</v>
      </c>
      <c r="F152" s="54">
        <v>31.75</v>
      </c>
      <c r="G152" s="54">
        <v>208.5</v>
      </c>
      <c r="H152" s="54">
        <v>12</v>
      </c>
    </row>
    <row r="153" spans="1:8" ht="16.2" thickBot="1">
      <c r="A153" s="88" t="s">
        <v>14</v>
      </c>
      <c r="B153" s="63">
        <f>SUM(B148:B152)</f>
        <v>550</v>
      </c>
      <c r="C153" s="64"/>
      <c r="D153" s="132">
        <f>SUM(D148:D151)</f>
        <v>19.63</v>
      </c>
      <c r="E153" s="132">
        <f>SUM(E148:E151)</f>
        <v>17.46</v>
      </c>
      <c r="F153" s="132">
        <f>SUM(F148:F151)</f>
        <v>67.47999999999999</v>
      </c>
      <c r="G153" s="167">
        <f>SUM(G148:G151)</f>
        <v>557.76</v>
      </c>
      <c r="H153" s="63">
        <f>SUM(H148:H152)</f>
        <v>85.15</v>
      </c>
    </row>
    <row r="154" spans="1:8" ht="15.6">
      <c r="A154" s="70"/>
      <c r="B154" s="70"/>
      <c r="C154" s="70"/>
      <c r="D154" s="70"/>
      <c r="E154" s="70"/>
      <c r="F154" s="70"/>
      <c r="G154" s="70"/>
      <c r="H154" s="70"/>
    </row>
    <row r="155" spans="1:8" ht="15.6">
      <c r="A155" s="70"/>
      <c r="B155" s="70"/>
      <c r="C155" s="70"/>
      <c r="D155" s="70"/>
      <c r="E155" s="70"/>
      <c r="F155" s="70"/>
      <c r="G155" s="70"/>
      <c r="H155" s="70"/>
    </row>
    <row r="156" spans="1:8" ht="15.6">
      <c r="A156" s="70"/>
      <c r="B156" s="70"/>
      <c r="C156" s="70"/>
      <c r="D156" s="70"/>
      <c r="E156" s="70"/>
      <c r="F156" s="70"/>
      <c r="G156" s="70"/>
      <c r="H156" s="70"/>
    </row>
    <row r="157" spans="1:8" ht="15.6">
      <c r="A157" s="70"/>
      <c r="B157" s="70"/>
      <c r="C157" s="70"/>
      <c r="D157" s="70"/>
      <c r="E157" s="70"/>
      <c r="F157" s="70"/>
      <c r="G157" s="70"/>
      <c r="H157" s="70"/>
    </row>
    <row r="158" spans="1:8" ht="15.6">
      <c r="A158" s="70"/>
      <c r="B158" s="70"/>
      <c r="C158" s="70"/>
      <c r="D158" s="70"/>
      <c r="E158" s="70"/>
      <c r="F158" s="70"/>
      <c r="G158" s="70"/>
      <c r="H158" s="70"/>
    </row>
    <row r="159" spans="1:8" ht="15.6">
      <c r="A159" s="118"/>
      <c r="B159" s="70"/>
      <c r="C159" s="70"/>
      <c r="D159" s="70"/>
      <c r="E159" s="70"/>
      <c r="F159" s="70"/>
      <c r="G159" s="70"/>
      <c r="H159" s="70"/>
    </row>
    <row r="160" spans="1:8" ht="16.2" thickBot="1">
      <c r="A160" s="118"/>
      <c r="B160" s="70"/>
      <c r="C160" s="70"/>
      <c r="D160" s="70"/>
      <c r="E160" s="70"/>
      <c r="F160" s="70"/>
      <c r="G160" s="118" t="s">
        <v>63</v>
      </c>
      <c r="H160" s="70"/>
    </row>
    <row r="161" spans="1:8" ht="16.2" thickBot="1">
      <c r="A161" s="24" t="s">
        <v>64</v>
      </c>
      <c r="B161" s="71" t="s">
        <v>34</v>
      </c>
      <c r="C161" s="70"/>
      <c r="D161" s="70"/>
      <c r="E161" s="70"/>
      <c r="F161" s="70"/>
      <c r="G161" s="70"/>
      <c r="H161" s="70"/>
    </row>
    <row r="162" spans="1:8" ht="16.2" thickBot="1">
      <c r="A162" s="24" t="s">
        <v>1</v>
      </c>
      <c r="B162" s="26" t="s">
        <v>2</v>
      </c>
      <c r="C162" s="102" t="s">
        <v>3</v>
      </c>
      <c r="D162" s="151" t="s">
        <v>4</v>
      </c>
      <c r="E162" s="91" t="s">
        <v>5</v>
      </c>
      <c r="F162" s="91" t="s">
        <v>6</v>
      </c>
      <c r="G162" s="92" t="s">
        <v>7</v>
      </c>
      <c r="H162" s="24" t="s">
        <v>38</v>
      </c>
    </row>
    <row r="163" spans="1:8" ht="15.6">
      <c r="A163" s="30" t="s">
        <v>8</v>
      </c>
      <c r="B163" s="36">
        <v>15</v>
      </c>
      <c r="C163" s="152" t="s">
        <v>9</v>
      </c>
      <c r="D163" s="84">
        <v>0.12</v>
      </c>
      <c r="E163" s="85">
        <v>10.86</v>
      </c>
      <c r="F163" s="85">
        <v>0.21</v>
      </c>
      <c r="G163" s="153">
        <v>99</v>
      </c>
      <c r="H163" s="35">
        <v>21</v>
      </c>
    </row>
    <row r="164" spans="1:8" ht="31.2">
      <c r="A164" s="82" t="s">
        <v>100</v>
      </c>
      <c r="B164" s="87">
        <v>200</v>
      </c>
      <c r="C164" s="154" t="s">
        <v>93</v>
      </c>
      <c r="D164" s="44">
        <v>10.119999999999999</v>
      </c>
      <c r="E164" s="45">
        <v>8.19</v>
      </c>
      <c r="F164" s="45">
        <v>30</v>
      </c>
      <c r="G164" s="46">
        <v>272</v>
      </c>
      <c r="H164" s="41">
        <v>28.36</v>
      </c>
    </row>
    <row r="165" spans="1:8" ht="15.6">
      <c r="A165" s="30" t="s">
        <v>45</v>
      </c>
      <c r="B165" s="36">
        <v>207</v>
      </c>
      <c r="C165" s="36" t="s">
        <v>205</v>
      </c>
      <c r="D165" s="47">
        <v>0.1</v>
      </c>
      <c r="E165" s="48" t="s">
        <v>94</v>
      </c>
      <c r="F165" s="48">
        <v>8.4</v>
      </c>
      <c r="G165" s="49">
        <v>34</v>
      </c>
      <c r="H165" s="41">
        <v>5.59</v>
      </c>
    </row>
    <row r="166" spans="1:8" ht="15.6">
      <c r="A166" s="30" t="s">
        <v>87</v>
      </c>
      <c r="B166" s="87">
        <v>40</v>
      </c>
      <c r="C166" s="154" t="s">
        <v>13</v>
      </c>
      <c r="D166" s="53">
        <v>4.24</v>
      </c>
      <c r="E166" s="54">
        <v>0.6</v>
      </c>
      <c r="F166" s="54">
        <v>28.98</v>
      </c>
      <c r="G166" s="55">
        <v>114.6</v>
      </c>
      <c r="H166" s="41">
        <v>7.2</v>
      </c>
    </row>
    <row r="167" spans="1:8" ht="16.2" thickBot="1">
      <c r="A167" s="127" t="s">
        <v>84</v>
      </c>
      <c r="B167" s="36">
        <v>200</v>
      </c>
      <c r="C167" s="77" t="s">
        <v>13</v>
      </c>
      <c r="D167" s="47">
        <v>1</v>
      </c>
      <c r="E167" s="48">
        <v>0</v>
      </c>
      <c r="F167" s="48">
        <v>20.2</v>
      </c>
      <c r="G167" s="49">
        <v>84</v>
      </c>
      <c r="H167" s="76">
        <v>23</v>
      </c>
    </row>
    <row r="168" spans="1:8" ht="16.2" thickBot="1">
      <c r="A168" s="88" t="s">
        <v>14</v>
      </c>
      <c r="B168" s="63">
        <f>SUM(B163:B167)</f>
        <v>662</v>
      </c>
      <c r="C168" s="80"/>
      <c r="D168" s="131">
        <f>SUM(D163:D167)</f>
        <v>15.579999999999998</v>
      </c>
      <c r="E168" s="131">
        <f t="shared" ref="E168:G168" si="1">SUM(E163:E167)</f>
        <v>19.649999999999999</v>
      </c>
      <c r="F168" s="131">
        <f t="shared" si="1"/>
        <v>87.79</v>
      </c>
      <c r="G168" s="131">
        <f t="shared" si="1"/>
        <v>603.6</v>
      </c>
      <c r="H168" s="26">
        <f>SUM(H163:H167)</f>
        <v>85.15</v>
      </c>
    </row>
    <row r="169" spans="1:8" ht="16.2" thickBot="1">
      <c r="A169" s="88"/>
      <c r="B169" s="124"/>
      <c r="C169" s="68"/>
      <c r="D169" s="67"/>
      <c r="E169" s="67"/>
      <c r="F169" s="67"/>
      <c r="G169" s="67"/>
      <c r="H169" s="69"/>
    </row>
    <row r="170" spans="1:8" ht="16.2" thickBot="1">
      <c r="A170" s="24" t="s">
        <v>65</v>
      </c>
      <c r="B170" s="71" t="s">
        <v>34</v>
      </c>
      <c r="C170" s="70"/>
      <c r="D170" s="70"/>
      <c r="E170" s="70"/>
      <c r="F170" s="70"/>
      <c r="G170" s="70"/>
      <c r="H170" s="70"/>
    </row>
    <row r="171" spans="1:8" ht="16.2" thickBot="1">
      <c r="A171" s="24" t="s">
        <v>1</v>
      </c>
      <c r="B171" s="27" t="s">
        <v>2</v>
      </c>
      <c r="C171" s="28" t="s">
        <v>3</v>
      </c>
      <c r="D171" s="91" t="s">
        <v>4</v>
      </c>
      <c r="E171" s="91" t="s">
        <v>5</v>
      </c>
      <c r="F171" s="91" t="s">
        <v>6</v>
      </c>
      <c r="G171" s="92" t="s">
        <v>7</v>
      </c>
      <c r="H171" s="24" t="s">
        <v>38</v>
      </c>
    </row>
    <row r="172" spans="1:8" ht="15.6">
      <c r="A172" s="42" t="s">
        <v>204</v>
      </c>
      <c r="B172" s="83">
        <v>120</v>
      </c>
      <c r="C172" s="122" t="s">
        <v>212</v>
      </c>
      <c r="D172" s="84">
        <v>8.6999999999999993</v>
      </c>
      <c r="E172" s="85">
        <v>12</v>
      </c>
      <c r="F172" s="85">
        <v>6.3</v>
      </c>
      <c r="G172" s="34">
        <v>135</v>
      </c>
      <c r="H172" s="76">
        <v>63.42</v>
      </c>
    </row>
    <row r="173" spans="1:8" ht="15.6">
      <c r="A173" s="86" t="s">
        <v>25</v>
      </c>
      <c r="B173" s="87">
        <v>180</v>
      </c>
      <c r="C173" s="93" t="s">
        <v>32</v>
      </c>
      <c r="D173" s="44">
        <v>6.05</v>
      </c>
      <c r="E173" s="45">
        <v>5.76</v>
      </c>
      <c r="F173" s="45">
        <v>40</v>
      </c>
      <c r="G173" s="46">
        <v>240</v>
      </c>
      <c r="H173" s="41">
        <v>11.56</v>
      </c>
    </row>
    <row r="174" spans="1:8" ht="15.6">
      <c r="A174" s="30" t="s">
        <v>196</v>
      </c>
      <c r="B174" s="36">
        <v>200</v>
      </c>
      <c r="C174" s="77" t="s">
        <v>37</v>
      </c>
      <c r="D174" s="44">
        <v>0.68</v>
      </c>
      <c r="E174" s="45">
        <v>0.28000000000000003</v>
      </c>
      <c r="F174" s="45">
        <v>20.76</v>
      </c>
      <c r="G174" s="46">
        <v>88.2</v>
      </c>
      <c r="H174" s="79">
        <v>5.42</v>
      </c>
    </row>
    <row r="175" spans="1:8" ht="16.2" thickBot="1">
      <c r="A175" s="30" t="s">
        <v>48</v>
      </c>
      <c r="B175" s="51">
        <v>50</v>
      </c>
      <c r="C175" s="52" t="s">
        <v>13</v>
      </c>
      <c r="D175" s="53">
        <v>3.63</v>
      </c>
      <c r="E175" s="54">
        <v>0.55000000000000004</v>
      </c>
      <c r="F175" s="54">
        <v>20.420000000000002</v>
      </c>
      <c r="G175" s="55">
        <v>102.5</v>
      </c>
      <c r="H175" s="41">
        <v>4.75</v>
      </c>
    </row>
    <row r="176" spans="1:8" ht="16.2" thickBot="1">
      <c r="A176" s="88" t="s">
        <v>14</v>
      </c>
      <c r="B176" s="63">
        <f>SUM(B172:B175)</f>
        <v>550</v>
      </c>
      <c r="C176" s="80"/>
      <c r="D176" s="81">
        <f>SUM(D172:D175)</f>
        <v>19.059999999999999</v>
      </c>
      <c r="E176" s="65">
        <f>SUM(E172:E175)</f>
        <v>18.59</v>
      </c>
      <c r="F176" s="65">
        <f>SUM(F172:F175)</f>
        <v>87.48</v>
      </c>
      <c r="G176" s="66">
        <f>SUM(G172:G175)</f>
        <v>565.70000000000005</v>
      </c>
      <c r="H176" s="26">
        <f>SUM(H172:H175)</f>
        <v>85.15</v>
      </c>
    </row>
    <row r="177" spans="1:8" ht="16.2" thickBot="1">
      <c r="A177" s="88"/>
      <c r="B177" s="124"/>
      <c r="C177" s="68"/>
      <c r="D177" s="67"/>
      <c r="E177" s="67"/>
      <c r="F177" s="67"/>
      <c r="G177" s="67"/>
      <c r="H177" s="69"/>
    </row>
    <row r="178" spans="1:8" ht="16.2" thickBot="1">
      <c r="A178" s="24" t="s">
        <v>66</v>
      </c>
      <c r="B178" s="71" t="s">
        <v>34</v>
      </c>
      <c r="C178" s="70"/>
      <c r="D178" s="70"/>
      <c r="E178" s="70"/>
      <c r="F178" s="70"/>
      <c r="G178" s="70"/>
      <c r="H178" s="70"/>
    </row>
    <row r="179" spans="1:8" ht="16.2" thickBot="1">
      <c r="A179" s="24" t="s">
        <v>1</v>
      </c>
      <c r="B179" s="27" t="s">
        <v>2</v>
      </c>
      <c r="C179" s="91" t="s">
        <v>3</v>
      </c>
      <c r="D179" s="91" t="s">
        <v>4</v>
      </c>
      <c r="E179" s="91" t="s">
        <v>5</v>
      </c>
      <c r="F179" s="91" t="s">
        <v>6</v>
      </c>
      <c r="G179" s="92" t="s">
        <v>7</v>
      </c>
      <c r="H179" s="155" t="s">
        <v>38</v>
      </c>
    </row>
    <row r="180" spans="1:8" ht="15.6">
      <c r="A180" s="73" t="s">
        <v>217</v>
      </c>
      <c r="B180" s="156">
        <v>260</v>
      </c>
      <c r="C180" s="157" t="s">
        <v>218</v>
      </c>
      <c r="D180" s="157">
        <v>12.22</v>
      </c>
      <c r="E180" s="157">
        <v>13.52</v>
      </c>
      <c r="F180" s="157">
        <v>13.52</v>
      </c>
      <c r="G180" s="157">
        <v>273</v>
      </c>
      <c r="H180" s="158">
        <v>65.209999999999994</v>
      </c>
    </row>
    <row r="181" spans="1:8" ht="15.6">
      <c r="A181" s="42" t="s">
        <v>200</v>
      </c>
      <c r="B181" s="87">
        <v>207</v>
      </c>
      <c r="C181" s="93" t="s">
        <v>79</v>
      </c>
      <c r="D181" s="47">
        <v>0.6</v>
      </c>
      <c r="E181" s="48" t="s">
        <v>94</v>
      </c>
      <c r="F181" s="48">
        <v>15.8</v>
      </c>
      <c r="G181" s="49">
        <v>63</v>
      </c>
      <c r="H181" s="41">
        <v>5.59</v>
      </c>
    </row>
    <row r="182" spans="1:8" ht="16.2" thickBot="1">
      <c r="A182" s="30" t="s">
        <v>48</v>
      </c>
      <c r="B182" s="51">
        <v>50</v>
      </c>
      <c r="C182" s="52" t="s">
        <v>13</v>
      </c>
      <c r="D182" s="53">
        <v>3.63</v>
      </c>
      <c r="E182" s="54">
        <v>0.55000000000000004</v>
      </c>
      <c r="F182" s="54">
        <v>20.420000000000002</v>
      </c>
      <c r="G182" s="55">
        <v>102.5</v>
      </c>
      <c r="H182" s="62">
        <v>4.75</v>
      </c>
    </row>
    <row r="183" spans="1:8" ht="16.2" thickBot="1">
      <c r="A183" s="42" t="s">
        <v>197</v>
      </c>
      <c r="B183" s="159">
        <v>40</v>
      </c>
      <c r="C183" s="157" t="s">
        <v>13</v>
      </c>
      <c r="D183" s="45">
        <v>3</v>
      </c>
      <c r="E183" s="45">
        <v>5.28</v>
      </c>
      <c r="F183" s="45">
        <v>25.4</v>
      </c>
      <c r="G183" s="45">
        <v>166.8</v>
      </c>
      <c r="H183" s="157">
        <v>9.6</v>
      </c>
    </row>
    <row r="184" spans="1:8" ht="16.2" thickBot="1">
      <c r="A184" s="88" t="s">
        <v>14</v>
      </c>
      <c r="B184" s="66">
        <f t="shared" ref="B184:F184" si="2">SUM(B180:B183)</f>
        <v>557</v>
      </c>
      <c r="C184" s="66">
        <f t="shared" si="2"/>
        <v>0</v>
      </c>
      <c r="D184" s="66">
        <f t="shared" si="2"/>
        <v>19.45</v>
      </c>
      <c r="E184" s="66">
        <f t="shared" si="2"/>
        <v>19.350000000000001</v>
      </c>
      <c r="F184" s="66">
        <f t="shared" si="2"/>
        <v>75.14</v>
      </c>
      <c r="G184" s="66">
        <f>SUM(G180:G183)</f>
        <v>605.29999999999995</v>
      </c>
      <c r="H184" s="26">
        <f>SUM(H180:H183)</f>
        <v>85.149999999999991</v>
      </c>
    </row>
    <row r="185" spans="1:8" ht="16.2" thickBot="1">
      <c r="A185" s="88"/>
      <c r="B185" s="124"/>
      <c r="C185" s="68"/>
      <c r="D185" s="67"/>
      <c r="E185" s="67"/>
      <c r="F185" s="67"/>
      <c r="G185" s="67"/>
      <c r="H185" s="69"/>
    </row>
    <row r="186" spans="1:8" ht="16.2" thickBot="1">
      <c r="A186" s="24" t="s">
        <v>67</v>
      </c>
      <c r="B186" s="71" t="s">
        <v>34</v>
      </c>
      <c r="C186" s="70"/>
      <c r="D186" s="70"/>
      <c r="E186" s="70"/>
      <c r="F186" s="70"/>
      <c r="G186" s="70"/>
      <c r="H186" s="70"/>
    </row>
    <row r="187" spans="1:8" ht="16.2" thickBot="1">
      <c r="A187" s="24" t="s">
        <v>1</v>
      </c>
      <c r="B187" s="27" t="s">
        <v>2</v>
      </c>
      <c r="C187" s="72" t="s">
        <v>3</v>
      </c>
      <c r="D187" s="27" t="s">
        <v>4</v>
      </c>
      <c r="E187" s="28" t="s">
        <v>5</v>
      </c>
      <c r="F187" s="28" t="s">
        <v>6</v>
      </c>
      <c r="G187" s="29" t="s">
        <v>7</v>
      </c>
      <c r="H187" s="24" t="s">
        <v>38</v>
      </c>
    </row>
    <row r="188" spans="1:8" ht="15.6">
      <c r="A188" s="42" t="s">
        <v>198</v>
      </c>
      <c r="B188" s="83">
        <v>120</v>
      </c>
      <c r="C188" s="83" t="s">
        <v>219</v>
      </c>
      <c r="D188" s="94">
        <v>8.8800000000000008</v>
      </c>
      <c r="E188" s="95">
        <v>7.76</v>
      </c>
      <c r="F188" s="95">
        <v>6</v>
      </c>
      <c r="G188" s="96">
        <v>198</v>
      </c>
      <c r="H188" s="35">
        <v>56.8</v>
      </c>
    </row>
    <row r="189" spans="1:8" ht="15.6">
      <c r="A189" s="42" t="s">
        <v>199</v>
      </c>
      <c r="B189" s="87">
        <v>180</v>
      </c>
      <c r="C189" s="87" t="s">
        <v>76</v>
      </c>
      <c r="D189" s="44">
        <v>6.44</v>
      </c>
      <c r="E189" s="45">
        <v>10.75</v>
      </c>
      <c r="F189" s="45">
        <v>30.5</v>
      </c>
      <c r="G189" s="46">
        <v>215</v>
      </c>
      <c r="H189" s="41">
        <v>12.2</v>
      </c>
    </row>
    <row r="190" spans="1:8" ht="15.6">
      <c r="A190" s="42" t="s">
        <v>179</v>
      </c>
      <c r="B190" s="36">
        <v>200</v>
      </c>
      <c r="C190" s="36" t="s">
        <v>79</v>
      </c>
      <c r="D190" s="47">
        <v>0.6</v>
      </c>
      <c r="E190" s="48" t="s">
        <v>94</v>
      </c>
      <c r="F190" s="48">
        <v>15.8</v>
      </c>
      <c r="G190" s="49">
        <v>63</v>
      </c>
      <c r="H190" s="41">
        <v>11.4</v>
      </c>
    </row>
    <row r="191" spans="1:8" ht="16.2" thickBot="1">
      <c r="A191" s="30" t="s">
        <v>48</v>
      </c>
      <c r="B191" s="51">
        <v>50</v>
      </c>
      <c r="C191" s="52" t="s">
        <v>13</v>
      </c>
      <c r="D191" s="53">
        <v>3.63</v>
      </c>
      <c r="E191" s="54">
        <v>0.55000000000000004</v>
      </c>
      <c r="F191" s="54">
        <v>20.420000000000002</v>
      </c>
      <c r="G191" s="55">
        <v>102.5</v>
      </c>
      <c r="H191" s="41">
        <v>4.75</v>
      </c>
    </row>
    <row r="192" spans="1:8" ht="16.2" thickBot="1">
      <c r="A192" s="135" t="s">
        <v>14</v>
      </c>
      <c r="B192" s="124">
        <f>SUM(B188:B191)</f>
        <v>550</v>
      </c>
      <c r="C192" s="80"/>
      <c r="D192" s="81">
        <f>SUM(D188:D191)</f>
        <v>19.55</v>
      </c>
      <c r="E192" s="65">
        <f>SUM(E188:E191)</f>
        <v>19.059999999999999</v>
      </c>
      <c r="F192" s="65">
        <f>SUM(F188:F191)</f>
        <v>72.72</v>
      </c>
      <c r="G192" s="66">
        <f>SUM(G188:G191)</f>
        <v>578.5</v>
      </c>
      <c r="H192" s="160">
        <f>SUM(H188:H191)</f>
        <v>85.15</v>
      </c>
    </row>
    <row r="193" spans="1:8" ht="16.2" thickBot="1">
      <c r="A193" s="135"/>
      <c r="B193" s="124"/>
      <c r="C193" s="68"/>
      <c r="D193" s="67"/>
      <c r="E193" s="67"/>
      <c r="F193" s="67"/>
      <c r="G193" s="67"/>
      <c r="H193" s="90"/>
    </row>
    <row r="194" spans="1:8" ht="16.2" thickBot="1">
      <c r="A194" s="24" t="s">
        <v>68</v>
      </c>
      <c r="B194" s="71" t="s">
        <v>34</v>
      </c>
      <c r="C194" s="70"/>
      <c r="D194" s="70"/>
      <c r="E194" s="70"/>
      <c r="F194" s="70"/>
      <c r="G194" s="70"/>
      <c r="H194" s="70"/>
    </row>
    <row r="195" spans="1:8" ht="16.2" thickBot="1">
      <c r="A195" s="24" t="s">
        <v>1</v>
      </c>
      <c r="B195" s="27" t="s">
        <v>2</v>
      </c>
      <c r="C195" s="28" t="s">
        <v>3</v>
      </c>
      <c r="D195" s="91" t="s">
        <v>4</v>
      </c>
      <c r="E195" s="91" t="s">
        <v>5</v>
      </c>
      <c r="F195" s="91" t="s">
        <v>6</v>
      </c>
      <c r="G195" s="92" t="s">
        <v>7</v>
      </c>
      <c r="H195" s="136" t="s">
        <v>38</v>
      </c>
    </row>
    <row r="196" spans="1:8" ht="15.6">
      <c r="A196" s="42" t="s">
        <v>221</v>
      </c>
      <c r="B196" s="83">
        <v>105</v>
      </c>
      <c r="C196" s="83" t="s">
        <v>220</v>
      </c>
      <c r="D196" s="94">
        <v>11.69</v>
      </c>
      <c r="E196" s="95">
        <v>8.07</v>
      </c>
      <c r="F196" s="95">
        <v>9.57</v>
      </c>
      <c r="G196" s="96">
        <v>198</v>
      </c>
      <c r="H196" s="35">
        <v>62</v>
      </c>
    </row>
    <row r="197" spans="1:8" ht="15.6">
      <c r="A197" s="127" t="s">
        <v>57</v>
      </c>
      <c r="B197" s="37">
        <v>200</v>
      </c>
      <c r="C197" s="37" t="s">
        <v>222</v>
      </c>
      <c r="D197" s="47">
        <v>4.8</v>
      </c>
      <c r="E197" s="48">
        <v>8.89</v>
      </c>
      <c r="F197" s="48">
        <v>52.38</v>
      </c>
      <c r="G197" s="49">
        <v>294</v>
      </c>
      <c r="H197" s="41">
        <v>16.36</v>
      </c>
    </row>
    <row r="198" spans="1:8" ht="15.6">
      <c r="A198" s="30" t="s">
        <v>12</v>
      </c>
      <c r="B198" s="36">
        <v>200</v>
      </c>
      <c r="C198" s="77" t="s">
        <v>82</v>
      </c>
      <c r="D198" s="47">
        <v>0.2</v>
      </c>
      <c r="E198" s="48" t="s">
        <v>94</v>
      </c>
      <c r="F198" s="48">
        <v>15</v>
      </c>
      <c r="G198" s="49">
        <v>58</v>
      </c>
      <c r="H198" s="79">
        <v>2.5099999999999998</v>
      </c>
    </row>
    <row r="199" spans="1:8" ht="16.2" thickBot="1">
      <c r="A199" s="30" t="s">
        <v>48</v>
      </c>
      <c r="B199" s="97">
        <v>45</v>
      </c>
      <c r="C199" s="77" t="s">
        <v>13</v>
      </c>
      <c r="D199" s="59">
        <v>2.1800000000000002</v>
      </c>
      <c r="E199" s="60">
        <v>0.33</v>
      </c>
      <c r="F199" s="60">
        <v>12.25</v>
      </c>
      <c r="G199" s="61">
        <v>61.5</v>
      </c>
      <c r="H199" s="41">
        <v>4.28</v>
      </c>
    </row>
    <row r="200" spans="1:8" ht="16.2" thickBot="1">
      <c r="A200" s="88" t="s">
        <v>14</v>
      </c>
      <c r="B200" s="63">
        <f>SUM(B196:B199)</f>
        <v>550</v>
      </c>
      <c r="C200" s="80"/>
      <c r="D200" s="81">
        <f>SUM(D196:D199)</f>
        <v>18.869999999999997</v>
      </c>
      <c r="E200" s="65">
        <f>SUM(E196:E199)</f>
        <v>17.29</v>
      </c>
      <c r="F200" s="65">
        <f>SUM(F196:F199)</f>
        <v>89.2</v>
      </c>
      <c r="G200" s="66">
        <f>SUM(G196:G199)</f>
        <v>611.5</v>
      </c>
      <c r="H200" s="137">
        <f>SUM(H196:H199)</f>
        <v>85.15</v>
      </c>
    </row>
    <row r="201" spans="1:8">
      <c r="A201" s="16"/>
      <c r="B201" s="16"/>
      <c r="C201" s="16"/>
      <c r="D201" s="16"/>
      <c r="E201" s="16"/>
      <c r="F201" s="16"/>
      <c r="G201" s="16"/>
      <c r="H201" s="16"/>
    </row>
    <row r="202" spans="1:8">
      <c r="A202" s="16"/>
      <c r="B202" s="16"/>
      <c r="C202" s="16"/>
      <c r="D202" s="16"/>
      <c r="E202" s="16"/>
      <c r="F202" s="16"/>
      <c r="G202" s="16"/>
      <c r="H202" s="16"/>
    </row>
    <row r="203" spans="1:8">
      <c r="A203" s="16"/>
      <c r="B203" s="16"/>
      <c r="C203" s="16"/>
      <c r="D203" s="16"/>
      <c r="E203" s="16"/>
      <c r="F203" s="16"/>
      <c r="G203" s="16"/>
      <c r="H203" s="16"/>
    </row>
    <row r="209" hidden="1"/>
  </sheetData>
  <pageMargins left="0.17708333333333334" right="0.14583333333333334" top="0.25" bottom="0.14583333333333334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R263"/>
  <sheetViews>
    <sheetView tabSelected="1" showWhiteSpace="0" view="pageLayout" topLeftCell="A193" workbookViewId="0">
      <selection activeCell="Y9" sqref="Y9"/>
    </sheetView>
  </sheetViews>
  <sheetFormatPr defaultRowHeight="14.4"/>
  <cols>
    <col min="1" max="1" width="16.6640625" customWidth="1"/>
    <col min="2" max="2" width="6.88671875" customWidth="1"/>
    <col min="3" max="3" width="9.5546875" customWidth="1"/>
    <col min="4" max="6" width="6.6640625" customWidth="1"/>
    <col min="7" max="7" width="7.33203125" customWidth="1"/>
    <col min="8" max="8" width="7.5546875" customWidth="1"/>
    <col min="9" max="9" width="14.44140625" customWidth="1"/>
    <col min="10" max="10" width="10.88671875" customWidth="1"/>
    <col min="11" max="11" width="9.109375" customWidth="1"/>
    <col min="12" max="12" width="7" customWidth="1"/>
    <col min="13" max="13" width="7.33203125" customWidth="1"/>
    <col min="15" max="15" width="7" customWidth="1"/>
    <col min="16" max="16" width="9.44140625" customWidth="1"/>
  </cols>
  <sheetData>
    <row r="1" spans="1:18" ht="15" hidden="1" thickBot="1"/>
    <row r="2" spans="1:18" ht="15" hidden="1" thickBot="1"/>
    <row r="3" spans="1:18" ht="15" thickBot="1">
      <c r="A3" s="168" t="s">
        <v>102</v>
      </c>
      <c r="B3" s="169" t="s">
        <v>103</v>
      </c>
      <c r="C3" s="169" t="s">
        <v>104</v>
      </c>
      <c r="D3" s="169" t="s">
        <v>105</v>
      </c>
      <c r="E3" s="169" t="s">
        <v>106</v>
      </c>
      <c r="F3" s="169" t="s">
        <v>107</v>
      </c>
      <c r="G3" s="169" t="s">
        <v>108</v>
      </c>
      <c r="H3" s="170"/>
      <c r="I3" s="171" t="s">
        <v>102</v>
      </c>
      <c r="J3" s="169" t="s">
        <v>103</v>
      </c>
      <c r="K3" s="169" t="s">
        <v>104</v>
      </c>
      <c r="L3" s="169" t="s">
        <v>105</v>
      </c>
      <c r="M3" s="169" t="s">
        <v>106</v>
      </c>
      <c r="N3" s="172" t="s">
        <v>107</v>
      </c>
      <c r="O3" s="581" t="s">
        <v>108</v>
      </c>
      <c r="P3" s="582"/>
      <c r="Q3" s="16"/>
      <c r="R3" s="16"/>
    </row>
    <row r="4" spans="1:18" ht="15" thickBot="1">
      <c r="A4" s="583" t="s">
        <v>236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4"/>
      <c r="M4" s="584"/>
      <c r="N4" s="584"/>
      <c r="O4" s="584"/>
      <c r="P4" s="585"/>
      <c r="Q4" s="16"/>
      <c r="R4" s="16"/>
    </row>
    <row r="5" spans="1:18" ht="16.2" thickBot="1">
      <c r="A5" s="586" t="s">
        <v>109</v>
      </c>
      <c r="B5" s="587"/>
      <c r="C5" s="587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8"/>
      <c r="Q5" s="16"/>
      <c r="R5" s="16"/>
    </row>
    <row r="6" spans="1:18" ht="15" thickBot="1">
      <c r="A6" s="173"/>
      <c r="B6" s="174" t="s">
        <v>103</v>
      </c>
      <c r="C6" s="175" t="s">
        <v>104</v>
      </c>
      <c r="D6" s="176" t="s">
        <v>105</v>
      </c>
      <c r="E6" s="176" t="s">
        <v>106</v>
      </c>
      <c r="F6" s="176" t="s">
        <v>107</v>
      </c>
      <c r="G6" s="177" t="s">
        <v>108</v>
      </c>
      <c r="H6" s="174" t="s">
        <v>110</v>
      </c>
      <c r="I6" s="178" t="s">
        <v>111</v>
      </c>
      <c r="J6" s="174" t="s">
        <v>103</v>
      </c>
      <c r="K6" s="179" t="s">
        <v>104</v>
      </c>
      <c r="L6" s="180" t="s">
        <v>105</v>
      </c>
      <c r="M6" s="180" t="s">
        <v>106</v>
      </c>
      <c r="N6" s="180" t="s">
        <v>107</v>
      </c>
      <c r="O6" s="181" t="s">
        <v>108</v>
      </c>
      <c r="P6" s="174" t="s">
        <v>110</v>
      </c>
      <c r="Q6" s="182"/>
      <c r="R6" s="182"/>
    </row>
    <row r="7" spans="1:18" ht="48.75" customHeight="1">
      <c r="A7" s="183" t="s">
        <v>8</v>
      </c>
      <c r="B7" s="184">
        <v>5</v>
      </c>
      <c r="C7" s="184" t="s">
        <v>9</v>
      </c>
      <c r="D7" s="185">
        <v>0.04</v>
      </c>
      <c r="E7" s="186">
        <v>3.62</v>
      </c>
      <c r="F7" s="186">
        <v>6.5000000000000002E-2</v>
      </c>
      <c r="G7" s="187">
        <v>33</v>
      </c>
      <c r="H7" s="188">
        <v>7</v>
      </c>
      <c r="I7" s="189" t="s">
        <v>112</v>
      </c>
      <c r="J7" s="190">
        <v>255</v>
      </c>
      <c r="K7" s="191" t="s">
        <v>113</v>
      </c>
      <c r="L7" s="192">
        <v>1.66</v>
      </c>
      <c r="M7" s="192">
        <v>6.43</v>
      </c>
      <c r="N7" s="192">
        <v>12.2</v>
      </c>
      <c r="O7" s="193">
        <v>114.1</v>
      </c>
      <c r="P7" s="194">
        <v>20.72</v>
      </c>
      <c r="Q7" s="182"/>
      <c r="R7" s="182"/>
    </row>
    <row r="8" spans="1:18" ht="20.399999999999999">
      <c r="A8" s="195" t="s">
        <v>114</v>
      </c>
      <c r="B8" s="196">
        <v>205</v>
      </c>
      <c r="C8" s="196" t="s">
        <v>26</v>
      </c>
      <c r="D8" s="197">
        <v>9.4</v>
      </c>
      <c r="E8" s="198">
        <v>9.1999999999999993</v>
      </c>
      <c r="F8" s="198">
        <v>33</v>
      </c>
      <c r="G8" s="199">
        <v>279</v>
      </c>
      <c r="H8" s="196">
        <v>27.32</v>
      </c>
      <c r="I8" s="195" t="s">
        <v>230</v>
      </c>
      <c r="J8" s="196">
        <v>100</v>
      </c>
      <c r="K8" s="191" t="s">
        <v>135</v>
      </c>
      <c r="L8" s="192">
        <v>8.6199999999999992</v>
      </c>
      <c r="M8" s="192">
        <v>15.75</v>
      </c>
      <c r="N8" s="192">
        <v>9.17</v>
      </c>
      <c r="O8" s="193">
        <v>212.9</v>
      </c>
      <c r="P8" s="200">
        <v>45.5</v>
      </c>
      <c r="Q8" s="182"/>
      <c r="R8" s="182"/>
    </row>
    <row r="9" spans="1:18" ht="43.5" customHeight="1" thickBot="1">
      <c r="A9" s="201" t="s">
        <v>77</v>
      </c>
      <c r="B9" s="202">
        <v>207</v>
      </c>
      <c r="C9" s="202" t="s">
        <v>205</v>
      </c>
      <c r="D9" s="203">
        <v>0.1</v>
      </c>
      <c r="E9" s="204" t="s">
        <v>94</v>
      </c>
      <c r="F9" s="204">
        <v>8.4</v>
      </c>
      <c r="G9" s="205">
        <v>34</v>
      </c>
      <c r="H9" s="196">
        <v>5.62</v>
      </c>
      <c r="I9" s="206" t="s">
        <v>203</v>
      </c>
      <c r="J9" s="207">
        <v>150</v>
      </c>
      <c r="K9" s="208">
        <v>113.33</v>
      </c>
      <c r="L9" s="209">
        <v>4.7300000000000004</v>
      </c>
      <c r="M9" s="209">
        <v>7.61</v>
      </c>
      <c r="N9" s="209">
        <v>26.17</v>
      </c>
      <c r="O9" s="210">
        <v>195.75</v>
      </c>
      <c r="P9" s="200">
        <v>8.1300000000000008</v>
      </c>
      <c r="Q9" s="182"/>
      <c r="R9" s="182"/>
    </row>
    <row r="10" spans="1:18" ht="27.75" customHeight="1">
      <c r="A10" s="183" t="s">
        <v>10</v>
      </c>
      <c r="B10" s="207">
        <v>10</v>
      </c>
      <c r="C10" s="211" t="s">
        <v>11</v>
      </c>
      <c r="D10" s="212">
        <v>1.74</v>
      </c>
      <c r="E10" s="209">
        <v>1.2</v>
      </c>
      <c r="F10" s="209"/>
      <c r="G10" s="213">
        <v>27</v>
      </c>
      <c r="H10" s="214">
        <v>10.5</v>
      </c>
      <c r="I10" s="215" t="s">
        <v>117</v>
      </c>
      <c r="J10" s="196">
        <v>30</v>
      </c>
      <c r="K10" s="191" t="s">
        <v>13</v>
      </c>
      <c r="L10" s="216">
        <v>2.2000000000000002</v>
      </c>
      <c r="M10" s="216">
        <v>1</v>
      </c>
      <c r="N10" s="216">
        <v>43</v>
      </c>
      <c r="O10" s="217">
        <v>70</v>
      </c>
      <c r="P10" s="200">
        <v>2.85</v>
      </c>
      <c r="Q10" s="182"/>
      <c r="R10" s="182"/>
    </row>
    <row r="11" spans="1:18" ht="27" customHeight="1" thickBot="1">
      <c r="A11" s="218" t="s">
        <v>118</v>
      </c>
      <c r="B11" s="219">
        <v>200</v>
      </c>
      <c r="C11" s="219" t="s">
        <v>13</v>
      </c>
      <c r="D11" s="220">
        <v>1</v>
      </c>
      <c r="E11" s="221"/>
      <c r="F11" s="221">
        <v>18.2</v>
      </c>
      <c r="G11" s="222">
        <v>76</v>
      </c>
      <c r="H11" s="223">
        <v>23</v>
      </c>
      <c r="I11" s="206" t="s">
        <v>194</v>
      </c>
      <c r="J11" s="207">
        <v>200</v>
      </c>
      <c r="K11" s="208" t="s">
        <v>30</v>
      </c>
      <c r="L11" s="204">
        <v>0.46</v>
      </c>
      <c r="M11" s="204">
        <v>0.1</v>
      </c>
      <c r="N11" s="204">
        <v>28.13</v>
      </c>
      <c r="O11" s="224">
        <v>116.05</v>
      </c>
      <c r="P11" s="225">
        <v>4.6900000000000004</v>
      </c>
      <c r="Q11" s="182"/>
      <c r="R11" s="182"/>
    </row>
    <row r="12" spans="1:18" ht="15" thickBot="1">
      <c r="A12" s="226" t="s">
        <v>71</v>
      </c>
      <c r="B12" s="227">
        <v>50</v>
      </c>
      <c r="C12" s="228" t="s">
        <v>13</v>
      </c>
      <c r="D12" s="229">
        <v>3.63</v>
      </c>
      <c r="E12" s="221">
        <v>0.55000000000000004</v>
      </c>
      <c r="F12" s="221">
        <v>20.420000000000002</v>
      </c>
      <c r="G12" s="222">
        <v>102.5</v>
      </c>
      <c r="H12" s="230">
        <v>4.75</v>
      </c>
      <c r="I12" s="231"/>
      <c r="J12" s="232"/>
      <c r="K12" s="197"/>
      <c r="L12" s="198"/>
      <c r="M12" s="198"/>
      <c r="N12" s="198"/>
      <c r="O12" s="233"/>
      <c r="P12" s="232"/>
      <c r="Q12" s="182"/>
      <c r="R12" s="182"/>
    </row>
    <row r="13" spans="1:18" ht="15" thickBot="1">
      <c r="A13" s="234" t="s">
        <v>14</v>
      </c>
      <c r="B13" s="235"/>
      <c r="C13" s="236" t="s">
        <v>120</v>
      </c>
      <c r="D13" s="237">
        <f>SUM(D7:D12)</f>
        <v>15.91</v>
      </c>
      <c r="E13" s="237">
        <f>SUM(E7:E12)</f>
        <v>14.57</v>
      </c>
      <c r="F13" s="237">
        <f>SUM(F7:F12)</f>
        <v>80.084999999999994</v>
      </c>
      <c r="G13" s="238">
        <f>SUM(G7:G12)</f>
        <v>551.5</v>
      </c>
      <c r="H13" s="239">
        <f>SUM(H7:H12)</f>
        <v>78.19</v>
      </c>
      <c r="I13" s="240" t="s">
        <v>14</v>
      </c>
      <c r="J13" s="232"/>
      <c r="K13" s="241"/>
      <c r="L13" s="242">
        <f>SUM(L7:L12)</f>
        <v>17.670000000000002</v>
      </c>
      <c r="M13" s="242">
        <f>SUM(M7:M12)</f>
        <v>30.89</v>
      </c>
      <c r="N13" s="242">
        <f>SUM(N7:N12)</f>
        <v>118.66999999999999</v>
      </c>
      <c r="O13" s="243">
        <f>SUM(O7:O12)</f>
        <v>708.8</v>
      </c>
      <c r="P13" s="244">
        <f>SUM(P7:P12)</f>
        <v>81.889999999999986</v>
      </c>
      <c r="Q13" s="182"/>
      <c r="R13" s="182"/>
    </row>
    <row r="14" spans="1:18" ht="15" hidden="1" thickBot="1">
      <c r="A14" s="234" t="s">
        <v>121</v>
      </c>
      <c r="B14" s="245"/>
      <c r="C14" s="246"/>
      <c r="D14" s="247"/>
      <c r="E14" s="247"/>
      <c r="F14" s="247"/>
      <c r="G14" s="247"/>
      <c r="H14" s="247"/>
      <c r="I14" s="248"/>
      <c r="J14" s="247"/>
      <c r="K14" s="249"/>
      <c r="L14" s="250">
        <f t="shared" ref="L14:O15" si="0">D13+L13</f>
        <v>33.58</v>
      </c>
      <c r="M14" s="250">
        <f t="shared" si="0"/>
        <v>45.46</v>
      </c>
      <c r="N14" s="250">
        <f t="shared" si="0"/>
        <v>198.755</v>
      </c>
      <c r="O14" s="250">
        <f t="shared" si="0"/>
        <v>1260.3</v>
      </c>
      <c r="P14" s="251"/>
      <c r="Q14" s="182"/>
      <c r="R14" s="182"/>
    </row>
    <row r="15" spans="1:18" ht="15" thickBot="1">
      <c r="A15" s="234"/>
      <c r="B15" s="245"/>
      <c r="C15" s="246"/>
      <c r="D15" s="247"/>
      <c r="E15" s="247"/>
      <c r="F15" s="247"/>
      <c r="G15" s="247"/>
      <c r="H15" s="247"/>
      <c r="I15" s="248" t="s">
        <v>121</v>
      </c>
      <c r="J15" s="252">
        <f>H13+P13</f>
        <v>160.07999999999998</v>
      </c>
      <c r="K15" s="249"/>
      <c r="L15" s="250">
        <f t="shared" si="0"/>
        <v>33.58</v>
      </c>
      <c r="M15" s="250">
        <f t="shared" si="0"/>
        <v>45.46</v>
      </c>
      <c r="N15" s="250">
        <f t="shared" si="0"/>
        <v>198.755</v>
      </c>
      <c r="O15" s="250">
        <f t="shared" si="0"/>
        <v>1260.3</v>
      </c>
      <c r="P15" s="253"/>
      <c r="Q15" s="182"/>
      <c r="R15" s="182"/>
    </row>
    <row r="16" spans="1:18" ht="16.2" thickBot="1">
      <c r="A16" s="589" t="s">
        <v>15</v>
      </c>
      <c r="B16" s="590"/>
      <c r="C16" s="590"/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182"/>
      <c r="Q16" s="182"/>
      <c r="R16" s="182"/>
    </row>
    <row r="17" spans="1:18" ht="15" thickBot="1">
      <c r="A17" s="254" t="s">
        <v>122</v>
      </c>
      <c r="B17" s="255" t="s">
        <v>103</v>
      </c>
      <c r="C17" s="256" t="s">
        <v>104</v>
      </c>
      <c r="D17" s="246" t="s">
        <v>105</v>
      </c>
      <c r="E17" s="256" t="s">
        <v>106</v>
      </c>
      <c r="F17" s="236" t="s">
        <v>107</v>
      </c>
      <c r="G17" s="257" t="s">
        <v>108</v>
      </c>
      <c r="H17" s="174" t="s">
        <v>110</v>
      </c>
      <c r="I17" s="258" t="s">
        <v>111</v>
      </c>
      <c r="J17" s="259" t="s">
        <v>103</v>
      </c>
      <c r="K17" s="260" t="s">
        <v>104</v>
      </c>
      <c r="L17" s="261" t="s">
        <v>105</v>
      </c>
      <c r="M17" s="261" t="s">
        <v>106</v>
      </c>
      <c r="N17" s="261" t="s">
        <v>107</v>
      </c>
      <c r="O17" s="262" t="s">
        <v>108</v>
      </c>
      <c r="P17" s="174" t="s">
        <v>110</v>
      </c>
      <c r="Q17" s="182"/>
      <c r="R17" s="182"/>
    </row>
    <row r="18" spans="1:18" ht="50.25" customHeight="1">
      <c r="A18" s="263" t="s">
        <v>123</v>
      </c>
      <c r="B18" s="196">
        <v>205</v>
      </c>
      <c r="C18" s="196" t="s">
        <v>27</v>
      </c>
      <c r="D18" s="191">
        <v>8</v>
      </c>
      <c r="E18" s="192">
        <v>7</v>
      </c>
      <c r="F18" s="192">
        <v>28</v>
      </c>
      <c r="G18" s="193">
        <v>211</v>
      </c>
      <c r="H18" s="264">
        <v>26.36</v>
      </c>
      <c r="I18" s="189" t="s">
        <v>124</v>
      </c>
      <c r="J18" s="192">
        <v>255</v>
      </c>
      <c r="K18" s="192" t="s">
        <v>125</v>
      </c>
      <c r="L18" s="192">
        <v>1.91</v>
      </c>
      <c r="M18" s="192">
        <v>6.45</v>
      </c>
      <c r="N18" s="192">
        <v>8.5399999999999991</v>
      </c>
      <c r="O18" s="192">
        <v>106.08</v>
      </c>
      <c r="P18" s="265">
        <v>20.68</v>
      </c>
      <c r="Q18" s="182"/>
      <c r="R18" s="182"/>
    </row>
    <row r="19" spans="1:18" ht="36.75" customHeight="1">
      <c r="A19" s="201" t="s">
        <v>223</v>
      </c>
      <c r="B19" s="207">
        <v>200</v>
      </c>
      <c r="C19" s="214" t="s">
        <v>36</v>
      </c>
      <c r="D19" s="266">
        <v>2.2400000000000002</v>
      </c>
      <c r="E19" s="209">
        <v>1.99</v>
      </c>
      <c r="F19" s="209">
        <v>13.76</v>
      </c>
      <c r="G19" s="213">
        <v>82.76</v>
      </c>
      <c r="H19" s="267">
        <v>10.220000000000001</v>
      </c>
      <c r="I19" s="268" t="s">
        <v>51</v>
      </c>
      <c r="J19" s="216">
        <v>240</v>
      </c>
      <c r="K19" s="216" t="s">
        <v>206</v>
      </c>
      <c r="L19" s="209">
        <v>15.9</v>
      </c>
      <c r="M19" s="209">
        <v>18.73</v>
      </c>
      <c r="N19" s="209">
        <v>43.74</v>
      </c>
      <c r="O19" s="209">
        <v>454.4</v>
      </c>
      <c r="P19" s="269">
        <v>52.55</v>
      </c>
      <c r="Q19" s="182"/>
      <c r="R19" s="182"/>
    </row>
    <row r="20" spans="1:18" ht="30.75" customHeight="1" thickBot="1">
      <c r="A20" s="183" t="s">
        <v>8</v>
      </c>
      <c r="B20" s="207">
        <v>10</v>
      </c>
      <c r="C20" s="207" t="s">
        <v>9</v>
      </c>
      <c r="D20" s="212">
        <v>0.08</v>
      </c>
      <c r="E20" s="209">
        <v>7.25</v>
      </c>
      <c r="F20" s="209">
        <v>0.13</v>
      </c>
      <c r="G20" s="270">
        <v>66</v>
      </c>
      <c r="H20" s="269">
        <v>14</v>
      </c>
      <c r="I20" s="271" t="s">
        <v>180</v>
      </c>
      <c r="J20" s="216">
        <v>200</v>
      </c>
      <c r="K20" s="216" t="s">
        <v>13</v>
      </c>
      <c r="L20" s="209">
        <v>1</v>
      </c>
      <c r="M20" s="209">
        <v>0</v>
      </c>
      <c r="N20" s="209">
        <v>20.2</v>
      </c>
      <c r="O20" s="209">
        <v>84</v>
      </c>
      <c r="P20" s="272">
        <v>16.22</v>
      </c>
      <c r="Q20" s="182"/>
      <c r="R20" s="182"/>
    </row>
    <row r="21" spans="1:18" ht="30" customHeight="1">
      <c r="A21" s="273" t="s">
        <v>10</v>
      </c>
      <c r="B21" s="274">
        <v>10</v>
      </c>
      <c r="C21" s="274" t="s">
        <v>11</v>
      </c>
      <c r="D21" s="275">
        <v>4.6399999999999997</v>
      </c>
      <c r="E21" s="276">
        <v>4.5599999999999996</v>
      </c>
      <c r="F21" s="276"/>
      <c r="G21" s="277">
        <v>72</v>
      </c>
      <c r="H21" s="278">
        <v>11.5</v>
      </c>
      <c r="I21" s="279" t="s">
        <v>117</v>
      </c>
      <c r="J21" s="192">
        <v>40</v>
      </c>
      <c r="K21" s="192" t="s">
        <v>13</v>
      </c>
      <c r="L21" s="216">
        <v>2.83</v>
      </c>
      <c r="M21" s="216">
        <v>1</v>
      </c>
      <c r="N21" s="216">
        <v>11.34</v>
      </c>
      <c r="O21" s="216">
        <v>100</v>
      </c>
      <c r="P21" s="280">
        <v>3.8</v>
      </c>
      <c r="Q21" s="182"/>
      <c r="R21" s="182"/>
    </row>
    <row r="22" spans="1:18" ht="24.75" customHeight="1">
      <c r="A22" s="281" t="s">
        <v>71</v>
      </c>
      <c r="B22" s="282">
        <v>50</v>
      </c>
      <c r="C22" s="216" t="s">
        <v>13</v>
      </c>
      <c r="D22" s="216">
        <v>3.63</v>
      </c>
      <c r="E22" s="216">
        <v>0.55000000000000004</v>
      </c>
      <c r="F22" s="216">
        <v>20.420000000000002</v>
      </c>
      <c r="G22" s="216">
        <v>102.5</v>
      </c>
      <c r="H22" s="192">
        <v>4.75</v>
      </c>
      <c r="I22" s="283"/>
      <c r="J22" s="284"/>
      <c r="K22" s="284"/>
      <c r="L22" s="284"/>
      <c r="M22" s="284"/>
      <c r="N22" s="284"/>
      <c r="O22" s="284"/>
      <c r="P22" s="284"/>
      <c r="Q22" s="182"/>
      <c r="R22" s="182"/>
    </row>
    <row r="23" spans="1:18" ht="21" customHeight="1">
      <c r="A23" s="283"/>
      <c r="B23" s="284"/>
      <c r="C23" s="284"/>
      <c r="D23" s="284"/>
      <c r="E23" s="284"/>
      <c r="F23" s="284"/>
      <c r="G23" s="284"/>
      <c r="H23" s="284"/>
      <c r="I23" s="285"/>
      <c r="J23" s="192"/>
      <c r="K23" s="192"/>
      <c r="L23" s="192"/>
      <c r="M23" s="192"/>
      <c r="N23" s="192"/>
      <c r="O23" s="192"/>
      <c r="P23" s="192"/>
      <c r="Q23" s="182"/>
      <c r="R23" s="182"/>
    </row>
    <row r="24" spans="1:18" ht="15" thickBot="1">
      <c r="A24" s="240" t="s">
        <v>14</v>
      </c>
      <c r="B24" s="286"/>
      <c r="C24" s="287"/>
      <c r="D24" s="288">
        <f>SUM(D18:D22)</f>
        <v>18.59</v>
      </c>
      <c r="E24" s="289">
        <f>SUM(E18:E22)</f>
        <v>21.35</v>
      </c>
      <c r="F24" s="289">
        <f>SUM(F18:F22)</f>
        <v>62.31</v>
      </c>
      <c r="G24" s="290">
        <f>SUM(G18:G22)</f>
        <v>534.26</v>
      </c>
      <c r="H24" s="291">
        <f>SUM(H18:H22)</f>
        <v>66.83</v>
      </c>
      <c r="I24" s="292" t="s">
        <v>14</v>
      </c>
      <c r="J24" s="286"/>
      <c r="K24" s="287"/>
      <c r="L24" s="293">
        <f>SUM(L18:L23)</f>
        <v>21.64</v>
      </c>
      <c r="M24" s="293">
        <f>SUM(M18:M23)</f>
        <v>26.18</v>
      </c>
      <c r="N24" s="293">
        <f>SUM(N18:N23)</f>
        <v>83.820000000000007</v>
      </c>
      <c r="O24" s="294">
        <f>SUM(O18:O23)</f>
        <v>744.48</v>
      </c>
      <c r="P24" s="295">
        <f>SUM(P18:P23)</f>
        <v>93.249999999999986</v>
      </c>
      <c r="Q24" s="182"/>
      <c r="R24" s="182"/>
    </row>
    <row r="25" spans="1:18" ht="15" hidden="1" thickBot="1">
      <c r="A25" s="234" t="s">
        <v>121</v>
      </c>
      <c r="B25" s="245"/>
      <c r="C25" s="246"/>
      <c r="D25" s="247"/>
      <c r="E25" s="247"/>
      <c r="F25" s="247"/>
      <c r="G25" s="247"/>
      <c r="H25" s="247"/>
      <c r="I25" s="296"/>
      <c r="J25" s="297"/>
      <c r="K25" s="298"/>
      <c r="L25" s="299">
        <f t="shared" ref="L25:O26" si="1">D24+L24</f>
        <v>40.230000000000004</v>
      </c>
      <c r="M25" s="299">
        <f t="shared" si="1"/>
        <v>47.53</v>
      </c>
      <c r="N25" s="299">
        <f t="shared" si="1"/>
        <v>146.13</v>
      </c>
      <c r="O25" s="299">
        <f t="shared" si="1"/>
        <v>1278.74</v>
      </c>
      <c r="P25" s="300"/>
      <c r="Q25" s="182"/>
      <c r="R25" s="182"/>
    </row>
    <row r="26" spans="1:18" ht="21.75" customHeight="1" thickBot="1">
      <c r="A26" s="234"/>
      <c r="B26" s="245"/>
      <c r="C26" s="246"/>
      <c r="D26" s="247"/>
      <c r="E26" s="247"/>
      <c r="F26" s="247"/>
      <c r="G26" s="247"/>
      <c r="H26" s="247"/>
      <c r="I26" s="301" t="s">
        <v>121</v>
      </c>
      <c r="J26" s="302">
        <f>H24+P24</f>
        <v>160.07999999999998</v>
      </c>
      <c r="K26" s="176"/>
      <c r="L26" s="303">
        <f t="shared" si="1"/>
        <v>40.230000000000004</v>
      </c>
      <c r="M26" s="303">
        <f t="shared" si="1"/>
        <v>47.53</v>
      </c>
      <c r="N26" s="303">
        <f t="shared" si="1"/>
        <v>146.13</v>
      </c>
      <c r="O26" s="304">
        <f t="shared" si="1"/>
        <v>1278.74</v>
      </c>
      <c r="P26" s="305"/>
      <c r="Q26" s="182"/>
      <c r="R26" s="182"/>
    </row>
    <row r="27" spans="1:18" ht="12.75" customHeight="1" thickBot="1">
      <c r="A27" s="306"/>
      <c r="B27" s="307"/>
      <c r="C27" s="308"/>
      <c r="D27" s="297"/>
      <c r="E27" s="297"/>
      <c r="F27" s="297"/>
      <c r="G27" s="297"/>
      <c r="H27" s="297"/>
      <c r="I27" s="309"/>
      <c r="J27" s="310"/>
      <c r="K27" s="311"/>
      <c r="L27" s="312"/>
      <c r="M27" s="312"/>
      <c r="N27" s="312"/>
      <c r="O27" s="312"/>
      <c r="P27" s="313"/>
      <c r="Q27" s="182"/>
      <c r="R27" s="182"/>
    </row>
    <row r="28" spans="1:18" ht="16.2" thickBot="1">
      <c r="A28" s="591" t="s">
        <v>16</v>
      </c>
      <c r="B28" s="592"/>
      <c r="C28" s="592"/>
      <c r="D28" s="592"/>
      <c r="E28" s="592"/>
      <c r="F28" s="592"/>
      <c r="G28" s="592"/>
      <c r="H28" s="592"/>
      <c r="I28" s="590"/>
      <c r="J28" s="590"/>
      <c r="K28" s="590"/>
      <c r="L28" s="590"/>
      <c r="M28" s="590"/>
      <c r="N28" s="590"/>
      <c r="O28" s="590"/>
      <c r="P28" s="593"/>
      <c r="Q28" s="182"/>
      <c r="R28" s="182"/>
    </row>
    <row r="29" spans="1:18" ht="15" hidden="1" thickBot="1">
      <c r="A29" s="314"/>
      <c r="B29" s="315"/>
      <c r="C29" s="316"/>
      <c r="D29" s="316"/>
      <c r="E29" s="316"/>
      <c r="F29" s="316"/>
      <c r="G29" s="316"/>
      <c r="H29" s="316"/>
      <c r="I29" s="316"/>
      <c r="J29" s="315"/>
      <c r="K29" s="316"/>
      <c r="L29" s="316"/>
      <c r="M29" s="316"/>
      <c r="N29" s="316"/>
      <c r="O29" s="316"/>
      <c r="P29" s="182"/>
      <c r="Q29" s="182"/>
      <c r="R29" s="182"/>
    </row>
    <row r="30" spans="1:18" ht="15" thickBot="1">
      <c r="A30" s="317" t="s">
        <v>122</v>
      </c>
      <c r="B30" s="235" t="s">
        <v>103</v>
      </c>
      <c r="C30" s="256" t="s">
        <v>104</v>
      </c>
      <c r="D30" s="236" t="s">
        <v>105</v>
      </c>
      <c r="E30" s="318" t="s">
        <v>106</v>
      </c>
      <c r="F30" s="318" t="s">
        <v>107</v>
      </c>
      <c r="G30" s="257" t="s">
        <v>108</v>
      </c>
      <c r="H30" s="174" t="s">
        <v>110</v>
      </c>
      <c r="I30" s="319" t="s">
        <v>111</v>
      </c>
      <c r="J30" s="259" t="s">
        <v>103</v>
      </c>
      <c r="K30" s="260" t="s">
        <v>104</v>
      </c>
      <c r="L30" s="261" t="s">
        <v>105</v>
      </c>
      <c r="M30" s="261" t="s">
        <v>106</v>
      </c>
      <c r="N30" s="261" t="s">
        <v>107</v>
      </c>
      <c r="O30" s="262" t="s">
        <v>108</v>
      </c>
      <c r="P30" s="174" t="s">
        <v>110</v>
      </c>
      <c r="Q30" s="182"/>
      <c r="R30" s="182"/>
    </row>
    <row r="31" spans="1:18" ht="30.6">
      <c r="A31" s="320" t="s">
        <v>40</v>
      </c>
      <c r="B31" s="207">
        <v>210</v>
      </c>
      <c r="C31" s="184" t="s">
        <v>28</v>
      </c>
      <c r="D31" s="212">
        <v>5.94</v>
      </c>
      <c r="E31" s="209">
        <v>7.75</v>
      </c>
      <c r="F31" s="209">
        <v>42.87</v>
      </c>
      <c r="G31" s="213">
        <v>261</v>
      </c>
      <c r="H31" s="269">
        <v>38.770000000000003</v>
      </c>
      <c r="I31" s="321" t="s">
        <v>175</v>
      </c>
      <c r="J31" s="192">
        <v>250</v>
      </c>
      <c r="K31" s="192" t="s">
        <v>126</v>
      </c>
      <c r="L31" s="192">
        <v>2.4500000000000002</v>
      </c>
      <c r="M31" s="192">
        <v>2.81</v>
      </c>
      <c r="N31" s="192">
        <v>18.05</v>
      </c>
      <c r="O31" s="192">
        <v>107.01</v>
      </c>
      <c r="P31" s="265">
        <v>17.98</v>
      </c>
      <c r="Q31" s="182"/>
      <c r="R31" s="182"/>
    </row>
    <row r="32" spans="1:18" ht="41.25" customHeight="1">
      <c r="A32" s="183" t="s">
        <v>77</v>
      </c>
      <c r="B32" s="207">
        <v>207</v>
      </c>
      <c r="C32" s="207" t="s">
        <v>205</v>
      </c>
      <c r="D32" s="266">
        <v>0.1</v>
      </c>
      <c r="E32" s="209" t="s">
        <v>94</v>
      </c>
      <c r="F32" s="209">
        <v>8.4</v>
      </c>
      <c r="G32" s="213">
        <v>34</v>
      </c>
      <c r="H32" s="196">
        <v>5.62</v>
      </c>
      <c r="I32" s="322" t="s">
        <v>74</v>
      </c>
      <c r="J32" s="216">
        <v>100</v>
      </c>
      <c r="K32" s="216" t="s">
        <v>69</v>
      </c>
      <c r="L32" s="209">
        <v>5.05</v>
      </c>
      <c r="M32" s="209">
        <v>6.75</v>
      </c>
      <c r="N32" s="209">
        <v>13.35</v>
      </c>
      <c r="O32" s="209">
        <v>182</v>
      </c>
      <c r="P32" s="269">
        <v>34.049999999999997</v>
      </c>
      <c r="Q32" s="182"/>
      <c r="R32" s="182"/>
    </row>
    <row r="33" spans="1:18" ht="45" customHeight="1">
      <c r="A33" s="226" t="s">
        <v>71</v>
      </c>
      <c r="B33" s="227">
        <v>50</v>
      </c>
      <c r="C33" s="207" t="s">
        <v>13</v>
      </c>
      <c r="D33" s="229">
        <v>3.63</v>
      </c>
      <c r="E33" s="221">
        <v>0.55000000000000004</v>
      </c>
      <c r="F33" s="221">
        <v>20.420000000000002</v>
      </c>
      <c r="G33" s="222">
        <v>102.5</v>
      </c>
      <c r="H33" s="264">
        <v>4.75</v>
      </c>
      <c r="I33" s="323" t="s">
        <v>181</v>
      </c>
      <c r="J33" s="324">
        <v>180</v>
      </c>
      <c r="K33" s="216" t="s">
        <v>33</v>
      </c>
      <c r="L33" s="209">
        <v>6.66</v>
      </c>
      <c r="M33" s="209">
        <v>9.16</v>
      </c>
      <c r="N33" s="209">
        <v>31.05</v>
      </c>
      <c r="O33" s="209">
        <v>232.52</v>
      </c>
      <c r="P33" s="325">
        <v>30.41</v>
      </c>
      <c r="Q33" s="182"/>
      <c r="R33" s="182"/>
    </row>
    <row r="34" spans="1:18">
      <c r="A34" s="183" t="s">
        <v>10</v>
      </c>
      <c r="B34" s="207">
        <v>15</v>
      </c>
      <c r="C34" s="211" t="s">
        <v>11</v>
      </c>
      <c r="D34" s="266">
        <v>3.48</v>
      </c>
      <c r="E34" s="209">
        <v>3.42</v>
      </c>
      <c r="F34" s="209"/>
      <c r="G34" s="213">
        <v>54</v>
      </c>
      <c r="H34" s="269">
        <v>16.8</v>
      </c>
      <c r="I34" s="326" t="s">
        <v>73</v>
      </c>
      <c r="J34" s="327">
        <v>200</v>
      </c>
      <c r="K34" s="216" t="s">
        <v>79</v>
      </c>
      <c r="L34" s="209">
        <v>0.6</v>
      </c>
      <c r="M34" s="209" t="s">
        <v>94</v>
      </c>
      <c r="N34" s="209">
        <v>15.8</v>
      </c>
      <c r="O34" s="209">
        <v>63</v>
      </c>
      <c r="P34" s="325">
        <v>8.85</v>
      </c>
      <c r="Q34" s="182"/>
      <c r="R34" s="182"/>
    </row>
    <row r="35" spans="1:18" ht="21" thickBot="1">
      <c r="A35" s="328"/>
      <c r="B35" s="329"/>
      <c r="C35" s="329"/>
      <c r="D35" s="330"/>
      <c r="E35" s="331"/>
      <c r="F35" s="331"/>
      <c r="G35" s="332"/>
      <c r="H35" s="333"/>
      <c r="I35" s="334" t="s">
        <v>117</v>
      </c>
      <c r="J35" s="335">
        <v>30</v>
      </c>
      <c r="K35" s="192" t="s">
        <v>13</v>
      </c>
      <c r="L35" s="216">
        <v>2.2000000000000002</v>
      </c>
      <c r="M35" s="216">
        <v>1</v>
      </c>
      <c r="N35" s="216">
        <v>43</v>
      </c>
      <c r="O35" s="216">
        <v>70</v>
      </c>
      <c r="P35" s="336">
        <v>2.85</v>
      </c>
      <c r="Q35" s="182"/>
      <c r="R35" s="182"/>
    </row>
    <row r="36" spans="1:18" ht="15" thickBot="1">
      <c r="A36" s="317" t="s">
        <v>14</v>
      </c>
      <c r="B36" s="235"/>
      <c r="C36" s="246"/>
      <c r="D36" s="247">
        <f>SUM(D31:D35)</f>
        <v>13.15</v>
      </c>
      <c r="E36" s="247">
        <f>SUM(E31:E35)</f>
        <v>11.72</v>
      </c>
      <c r="F36" s="247">
        <f>SUM(F31:F35)</f>
        <v>71.69</v>
      </c>
      <c r="G36" s="247">
        <f>SUM(G31:G35)</f>
        <v>451.5</v>
      </c>
      <c r="H36" s="239">
        <f>SUM(H31:H35)</f>
        <v>65.94</v>
      </c>
      <c r="I36" s="248" t="s">
        <v>14</v>
      </c>
      <c r="J36" s="245"/>
      <c r="K36" s="337"/>
      <c r="L36" s="338">
        <f>SUM(L31:L35)</f>
        <v>16.96</v>
      </c>
      <c r="M36" s="338">
        <f>SUM(M31:M35)</f>
        <v>19.72</v>
      </c>
      <c r="N36" s="338">
        <f>SUM(N31:N35)</f>
        <v>121.25</v>
      </c>
      <c r="O36" s="339">
        <f>SUM(O31:O35)</f>
        <v>654.53</v>
      </c>
      <c r="P36" s="340">
        <f>SUM(P31:P35)</f>
        <v>94.139999999999986</v>
      </c>
      <c r="Q36" s="182"/>
      <c r="R36" s="182"/>
    </row>
    <row r="37" spans="1:18" ht="15" hidden="1" thickBot="1">
      <c r="A37" s="234" t="s">
        <v>121</v>
      </c>
      <c r="B37" s="245"/>
      <c r="C37" s="246"/>
      <c r="D37" s="247"/>
      <c r="E37" s="247"/>
      <c r="F37" s="247"/>
      <c r="G37" s="247"/>
      <c r="H37" s="247"/>
      <c r="I37" s="248"/>
      <c r="J37" s="247"/>
      <c r="K37" s="249"/>
      <c r="L37" s="250">
        <f t="shared" ref="L37:O38" si="2">D36+L36</f>
        <v>30.11</v>
      </c>
      <c r="M37" s="250">
        <f t="shared" si="2"/>
        <v>31.439999999999998</v>
      </c>
      <c r="N37" s="250">
        <f t="shared" si="2"/>
        <v>192.94</v>
      </c>
      <c r="O37" s="250">
        <f t="shared" si="2"/>
        <v>1106.03</v>
      </c>
      <c r="P37" s="251"/>
      <c r="Q37" s="182"/>
      <c r="R37" s="182"/>
    </row>
    <row r="38" spans="1:18" ht="15" thickBot="1">
      <c r="A38" s="234"/>
      <c r="B38" s="245"/>
      <c r="C38" s="246"/>
      <c r="D38" s="247"/>
      <c r="E38" s="247"/>
      <c r="F38" s="247"/>
      <c r="G38" s="247"/>
      <c r="H38" s="247"/>
      <c r="I38" s="248" t="s">
        <v>121</v>
      </c>
      <c r="J38" s="252">
        <f>H36+P36</f>
        <v>160.07999999999998</v>
      </c>
      <c r="K38" s="249"/>
      <c r="L38" s="250">
        <f t="shared" si="2"/>
        <v>30.11</v>
      </c>
      <c r="M38" s="250">
        <f t="shared" si="2"/>
        <v>31.439999999999998</v>
      </c>
      <c r="N38" s="250">
        <f t="shared" si="2"/>
        <v>192.94</v>
      </c>
      <c r="O38" s="250">
        <f t="shared" si="2"/>
        <v>1106.03</v>
      </c>
      <c r="P38" s="253"/>
      <c r="Q38" s="182"/>
      <c r="R38" s="182"/>
    </row>
    <row r="39" spans="1:18" ht="15" thickBot="1">
      <c r="A39" s="571" t="s">
        <v>17</v>
      </c>
      <c r="B39" s="575"/>
      <c r="C39" s="575"/>
      <c r="D39" s="575"/>
      <c r="E39" s="575"/>
      <c r="F39" s="575"/>
      <c r="G39" s="575"/>
      <c r="H39" s="575"/>
      <c r="I39" s="575"/>
      <c r="J39" s="575"/>
      <c r="K39" s="575"/>
      <c r="L39" s="575"/>
      <c r="M39" s="575"/>
      <c r="N39" s="575"/>
      <c r="O39" s="575"/>
      <c r="P39" s="576"/>
      <c r="Q39" s="182"/>
      <c r="R39" s="182"/>
    </row>
    <row r="40" spans="1:18" ht="15" thickBot="1">
      <c r="A40" s="341" t="s">
        <v>122</v>
      </c>
      <c r="B40" s="259" t="s">
        <v>103</v>
      </c>
      <c r="C40" s="260" t="s">
        <v>104</v>
      </c>
      <c r="D40" s="261" t="s">
        <v>105</v>
      </c>
      <c r="E40" s="261" t="s">
        <v>106</v>
      </c>
      <c r="F40" s="261" t="s">
        <v>107</v>
      </c>
      <c r="G40" s="342" t="s">
        <v>108</v>
      </c>
      <c r="H40" s="174" t="s">
        <v>110</v>
      </c>
      <c r="I40" s="256" t="s">
        <v>111</v>
      </c>
      <c r="J40" s="235" t="s">
        <v>103</v>
      </c>
      <c r="K40" s="260" t="s">
        <v>104</v>
      </c>
      <c r="L40" s="261" t="s">
        <v>105</v>
      </c>
      <c r="M40" s="261" t="s">
        <v>106</v>
      </c>
      <c r="N40" s="261" t="s">
        <v>107</v>
      </c>
      <c r="O40" s="262" t="s">
        <v>108</v>
      </c>
      <c r="P40" s="174" t="s">
        <v>110</v>
      </c>
      <c r="Q40" s="182"/>
      <c r="R40" s="182"/>
    </row>
    <row r="41" spans="1:18" ht="56.25" customHeight="1">
      <c r="A41" s="343" t="s">
        <v>127</v>
      </c>
      <c r="B41" s="344">
        <v>210</v>
      </c>
      <c r="C41" s="344" t="s">
        <v>128</v>
      </c>
      <c r="D41" s="344">
        <v>5.15</v>
      </c>
      <c r="E41" s="344">
        <v>6.43</v>
      </c>
      <c r="F41" s="344">
        <v>35.04</v>
      </c>
      <c r="G41" s="344">
        <v>221.34</v>
      </c>
      <c r="H41" s="345">
        <v>32.82</v>
      </c>
      <c r="I41" s="346" t="s">
        <v>129</v>
      </c>
      <c r="J41" s="347">
        <v>250</v>
      </c>
      <c r="K41" s="344" t="s">
        <v>130</v>
      </c>
      <c r="L41" s="344">
        <v>4.8499999999999996</v>
      </c>
      <c r="M41" s="344">
        <v>4.37</v>
      </c>
      <c r="N41" s="344">
        <v>17.77</v>
      </c>
      <c r="O41" s="344">
        <v>130.72999999999999</v>
      </c>
      <c r="P41" s="265">
        <v>10.54</v>
      </c>
      <c r="Q41" s="182"/>
      <c r="R41" s="182"/>
    </row>
    <row r="42" spans="1:18" ht="20.399999999999999">
      <c r="A42" s="348" t="s">
        <v>177</v>
      </c>
      <c r="B42" s="282">
        <v>50</v>
      </c>
      <c r="C42" s="216" t="s">
        <v>13</v>
      </c>
      <c r="D42" s="216">
        <v>3.95</v>
      </c>
      <c r="E42" s="216">
        <v>0.5</v>
      </c>
      <c r="F42" s="216">
        <v>24.15</v>
      </c>
      <c r="G42" s="216">
        <v>121.33</v>
      </c>
      <c r="H42" s="349">
        <v>9</v>
      </c>
      <c r="I42" s="323" t="s">
        <v>182</v>
      </c>
      <c r="J42" s="324">
        <v>100</v>
      </c>
      <c r="K42" s="209" t="s">
        <v>80</v>
      </c>
      <c r="L42" s="209">
        <v>7</v>
      </c>
      <c r="M42" s="209">
        <v>10.49</v>
      </c>
      <c r="N42" s="209">
        <v>7</v>
      </c>
      <c r="O42" s="209">
        <v>195</v>
      </c>
      <c r="P42" s="269">
        <v>44.36</v>
      </c>
      <c r="Q42" s="182"/>
      <c r="R42" s="182"/>
    </row>
    <row r="43" spans="1:18" ht="44.25" customHeight="1">
      <c r="A43" s="263" t="s">
        <v>178</v>
      </c>
      <c r="B43" s="196">
        <v>200</v>
      </c>
      <c r="C43" s="350" t="s">
        <v>234</v>
      </c>
      <c r="D43" s="191">
        <v>4.5999999999999996</v>
      </c>
      <c r="E43" s="192">
        <v>3.6</v>
      </c>
      <c r="F43" s="192">
        <v>12.6</v>
      </c>
      <c r="G43" s="193">
        <v>100.4</v>
      </c>
      <c r="H43" s="349">
        <v>17.78</v>
      </c>
      <c r="I43" s="201" t="s">
        <v>183</v>
      </c>
      <c r="J43" s="327">
        <v>200</v>
      </c>
      <c r="K43" s="209" t="s">
        <v>207</v>
      </c>
      <c r="L43" s="209">
        <v>8.15</v>
      </c>
      <c r="M43" s="209">
        <v>6.81</v>
      </c>
      <c r="N43" s="209">
        <v>25.39</v>
      </c>
      <c r="O43" s="209">
        <v>181.8</v>
      </c>
      <c r="P43" s="272">
        <v>15.22</v>
      </c>
      <c r="Q43" s="182"/>
      <c r="R43" s="182"/>
    </row>
    <row r="44" spans="1:18">
      <c r="A44" s="348" t="s">
        <v>10</v>
      </c>
      <c r="B44" s="216">
        <v>10</v>
      </c>
      <c r="C44" s="216" t="s">
        <v>11</v>
      </c>
      <c r="D44" s="209">
        <v>4.6399999999999997</v>
      </c>
      <c r="E44" s="209">
        <v>4.5599999999999996</v>
      </c>
      <c r="F44" s="209"/>
      <c r="G44" s="209">
        <v>72</v>
      </c>
      <c r="H44" s="269">
        <v>11.54</v>
      </c>
      <c r="I44" s="326" t="s">
        <v>81</v>
      </c>
      <c r="J44" s="214">
        <v>200</v>
      </c>
      <c r="K44" s="209" t="s">
        <v>82</v>
      </c>
      <c r="L44" s="209">
        <v>0.2</v>
      </c>
      <c r="M44" s="209" t="s">
        <v>94</v>
      </c>
      <c r="N44" s="209">
        <v>15</v>
      </c>
      <c r="O44" s="209">
        <v>58</v>
      </c>
      <c r="P44" s="349">
        <v>1.97</v>
      </c>
      <c r="Q44" s="182"/>
      <c r="R44" s="182"/>
    </row>
    <row r="45" spans="1:18" ht="29.25" customHeight="1" thickBot="1">
      <c r="A45" s="351" t="s">
        <v>8</v>
      </c>
      <c r="B45" s="216">
        <v>10</v>
      </c>
      <c r="C45" s="216" t="s">
        <v>9</v>
      </c>
      <c r="D45" s="209">
        <v>0.08</v>
      </c>
      <c r="E45" s="209">
        <v>7.25</v>
      </c>
      <c r="F45" s="209">
        <v>0.13</v>
      </c>
      <c r="G45" s="216">
        <v>66</v>
      </c>
      <c r="H45" s="333">
        <v>14</v>
      </c>
      <c r="I45" s="334" t="s">
        <v>117</v>
      </c>
      <c r="J45" s="335">
        <v>30</v>
      </c>
      <c r="K45" s="344" t="s">
        <v>13</v>
      </c>
      <c r="L45" s="209">
        <v>2.2000000000000002</v>
      </c>
      <c r="M45" s="209">
        <v>1</v>
      </c>
      <c r="N45" s="209">
        <v>43</v>
      </c>
      <c r="O45" s="209">
        <v>70</v>
      </c>
      <c r="P45" s="336">
        <v>2.85</v>
      </c>
      <c r="Q45" s="182"/>
      <c r="R45" s="182"/>
    </row>
    <row r="46" spans="1:18" ht="15" thickBot="1">
      <c r="A46" s="234" t="s">
        <v>14</v>
      </c>
      <c r="B46" s="286"/>
      <c r="C46" s="337"/>
      <c r="D46" s="293">
        <f>SUM(D41:D45)</f>
        <v>18.419999999999998</v>
      </c>
      <c r="E46" s="293">
        <f>SUM(E41:E45)</f>
        <v>22.34</v>
      </c>
      <c r="F46" s="293">
        <f>SUM(F41:F45)</f>
        <v>71.919999999999987</v>
      </c>
      <c r="G46" s="293">
        <f>SUM(G41:G45)</f>
        <v>581.07000000000005</v>
      </c>
      <c r="H46" s="235">
        <f>SUM(H41:H45)</f>
        <v>85.14</v>
      </c>
      <c r="I46" s="317" t="s">
        <v>14</v>
      </c>
      <c r="J46" s="352">
        <f>H46+P46</f>
        <v>160.07999999999998</v>
      </c>
      <c r="K46" s="287"/>
      <c r="L46" s="293">
        <f>SUM(L41:L45)</f>
        <v>22.4</v>
      </c>
      <c r="M46" s="293">
        <f>SUM(M41:M45)</f>
        <v>22.669999999999998</v>
      </c>
      <c r="N46" s="293">
        <f>SUM(N41:N45)</f>
        <v>108.16</v>
      </c>
      <c r="O46" s="294">
        <f>SUM(O41:O45)</f>
        <v>635.53</v>
      </c>
      <c r="P46" s="353">
        <f>SUM(P41:P45)</f>
        <v>74.94</v>
      </c>
      <c r="Q46" s="182"/>
      <c r="R46" s="182"/>
    </row>
    <row r="47" spans="1:18" ht="30" hidden="1" customHeight="1" thickBot="1">
      <c r="A47" s="354" t="s">
        <v>121</v>
      </c>
      <c r="B47" s="245"/>
      <c r="C47" s="246"/>
      <c r="D47" s="247"/>
      <c r="E47" s="247"/>
      <c r="F47" s="247"/>
      <c r="G47" s="247"/>
      <c r="H47" s="247"/>
      <c r="I47" s="248"/>
      <c r="J47" s="247"/>
      <c r="K47" s="249"/>
      <c r="L47" s="250">
        <f t="shared" ref="L47:O48" si="3">D46+L46</f>
        <v>40.819999999999993</v>
      </c>
      <c r="M47" s="250">
        <f t="shared" si="3"/>
        <v>45.01</v>
      </c>
      <c r="N47" s="250">
        <f t="shared" si="3"/>
        <v>180.07999999999998</v>
      </c>
      <c r="O47" s="250">
        <f t="shared" si="3"/>
        <v>1216.5999999999999</v>
      </c>
      <c r="P47" s="251"/>
      <c r="Q47" s="182"/>
      <c r="R47" s="182"/>
    </row>
    <row r="48" spans="1:18" ht="30" customHeight="1" thickBot="1">
      <c r="A48" s="354"/>
      <c r="B48" s="247"/>
      <c r="C48" s="249"/>
      <c r="D48" s="247"/>
      <c r="E48" s="247"/>
      <c r="F48" s="247"/>
      <c r="G48" s="247"/>
      <c r="H48" s="247"/>
      <c r="I48" s="355" t="s">
        <v>121</v>
      </c>
      <c r="J48" s="252">
        <f>H46+P46</f>
        <v>160.07999999999998</v>
      </c>
      <c r="K48" s="249"/>
      <c r="L48" s="250">
        <f t="shared" si="3"/>
        <v>40.819999999999993</v>
      </c>
      <c r="M48" s="250">
        <f t="shared" si="3"/>
        <v>45.01</v>
      </c>
      <c r="N48" s="250">
        <f t="shared" si="3"/>
        <v>180.07999999999998</v>
      </c>
      <c r="O48" s="250">
        <f t="shared" si="3"/>
        <v>1216.5999999999999</v>
      </c>
      <c r="P48" s="356"/>
      <c r="Q48" s="182"/>
      <c r="R48" s="182"/>
    </row>
    <row r="49" spans="1:18" ht="4.5" customHeight="1">
      <c r="A49" s="357"/>
      <c r="B49" s="358"/>
      <c r="C49" s="311"/>
      <c r="D49" s="358"/>
      <c r="E49" s="358"/>
      <c r="F49" s="358"/>
      <c r="G49" s="358"/>
      <c r="H49" s="358"/>
      <c r="I49" s="309"/>
      <c r="J49" s="310"/>
      <c r="K49" s="311"/>
      <c r="L49" s="312"/>
      <c r="M49" s="312"/>
      <c r="N49" s="312"/>
      <c r="O49" s="312"/>
      <c r="P49" s="359"/>
      <c r="Q49" s="182"/>
      <c r="R49" s="182"/>
    </row>
    <row r="50" spans="1:18" ht="6" customHeight="1">
      <c r="A50" s="357"/>
      <c r="B50" s="358"/>
      <c r="C50" s="311"/>
      <c r="D50" s="358"/>
      <c r="E50" s="358"/>
      <c r="F50" s="358"/>
      <c r="G50" s="358"/>
      <c r="H50" s="358"/>
      <c r="I50" s="309"/>
      <c r="J50" s="310"/>
      <c r="K50" s="311"/>
      <c r="L50" s="312"/>
      <c r="M50" s="312"/>
      <c r="N50" s="312"/>
      <c r="O50" s="312"/>
      <c r="P50" s="359"/>
      <c r="Q50" s="182"/>
      <c r="R50" s="182"/>
    </row>
    <row r="51" spans="1:18" ht="13.5" customHeight="1" thickBot="1">
      <c r="A51" s="578" t="s">
        <v>132</v>
      </c>
      <c r="B51" s="579"/>
      <c r="C51" s="579"/>
      <c r="D51" s="579"/>
      <c r="E51" s="579"/>
      <c r="F51" s="579"/>
      <c r="G51" s="579"/>
      <c r="H51" s="579"/>
      <c r="I51" s="579"/>
      <c r="J51" s="579"/>
      <c r="K51" s="579"/>
      <c r="L51" s="579"/>
      <c r="M51" s="579"/>
      <c r="N51" s="579"/>
      <c r="O51" s="579"/>
      <c r="P51" s="580"/>
      <c r="Q51" s="182"/>
      <c r="R51" s="182"/>
    </row>
    <row r="52" spans="1:18" ht="15" hidden="1" thickBot="1">
      <c r="A52" s="314"/>
      <c r="B52" s="315"/>
      <c r="C52" s="316"/>
      <c r="D52" s="316"/>
      <c r="E52" s="316"/>
      <c r="F52" s="316"/>
      <c r="G52" s="316"/>
      <c r="H52" s="316"/>
      <c r="I52" s="316"/>
      <c r="J52" s="315"/>
      <c r="K52" s="316"/>
      <c r="L52" s="316"/>
      <c r="M52" s="316"/>
      <c r="N52" s="316"/>
      <c r="O52" s="360"/>
      <c r="P52" s="182"/>
      <c r="Q52" s="182"/>
      <c r="R52" s="182"/>
    </row>
    <row r="53" spans="1:18" ht="27.75" customHeight="1" thickBot="1">
      <c r="A53" s="361" t="s">
        <v>122</v>
      </c>
      <c r="B53" s="239" t="s">
        <v>103</v>
      </c>
      <c r="C53" s="362" t="s">
        <v>104</v>
      </c>
      <c r="D53" s="179" t="s">
        <v>105</v>
      </c>
      <c r="E53" s="180" t="s">
        <v>106</v>
      </c>
      <c r="F53" s="180" t="s">
        <v>107</v>
      </c>
      <c r="G53" s="177" t="s">
        <v>108</v>
      </c>
      <c r="H53" s="174" t="s">
        <v>110</v>
      </c>
      <c r="I53" s="363" t="s">
        <v>111</v>
      </c>
      <c r="J53" s="364" t="s">
        <v>103</v>
      </c>
      <c r="K53" s="362" t="s">
        <v>104</v>
      </c>
      <c r="L53" s="179" t="s">
        <v>105</v>
      </c>
      <c r="M53" s="180" t="s">
        <v>106</v>
      </c>
      <c r="N53" s="180" t="s">
        <v>107</v>
      </c>
      <c r="O53" s="181" t="s">
        <v>108</v>
      </c>
      <c r="P53" s="362" t="s">
        <v>110</v>
      </c>
      <c r="Q53" s="182"/>
      <c r="R53" s="182"/>
    </row>
    <row r="54" spans="1:18" ht="21.6">
      <c r="A54" s="365" t="s">
        <v>203</v>
      </c>
      <c r="B54" s="327">
        <v>180</v>
      </c>
      <c r="C54" s="366">
        <v>136</v>
      </c>
      <c r="D54" s="367">
        <v>5.67</v>
      </c>
      <c r="E54" s="367">
        <v>9.1300000000000008</v>
      </c>
      <c r="F54" s="367">
        <v>31.4</v>
      </c>
      <c r="G54" s="368">
        <v>234.85</v>
      </c>
      <c r="H54" s="369">
        <v>11.65</v>
      </c>
      <c r="I54" s="370" t="s">
        <v>176</v>
      </c>
      <c r="J54" s="192">
        <v>255</v>
      </c>
      <c r="K54" s="364" t="s">
        <v>133</v>
      </c>
      <c r="L54" s="371">
        <v>1.62</v>
      </c>
      <c r="M54" s="372">
        <v>4.91</v>
      </c>
      <c r="N54" s="372">
        <v>7.82</v>
      </c>
      <c r="O54" s="373">
        <v>87.22</v>
      </c>
      <c r="P54" s="265">
        <v>14.84</v>
      </c>
      <c r="Q54" s="182"/>
      <c r="R54" s="182"/>
    </row>
    <row r="55" spans="1:18" ht="21.6">
      <c r="A55" s="374" t="s">
        <v>70</v>
      </c>
      <c r="B55" s="375">
        <v>110</v>
      </c>
      <c r="C55" s="366" t="s">
        <v>89</v>
      </c>
      <c r="D55" s="367">
        <v>11.34</v>
      </c>
      <c r="E55" s="367">
        <v>11.54</v>
      </c>
      <c r="F55" s="367">
        <v>2.04</v>
      </c>
      <c r="G55" s="368">
        <v>278</v>
      </c>
      <c r="H55" s="375">
        <v>65.53</v>
      </c>
      <c r="I55" s="376" t="s">
        <v>233</v>
      </c>
      <c r="J55" s="284">
        <v>100</v>
      </c>
      <c r="K55" s="284">
        <v>147</v>
      </c>
      <c r="L55" s="192">
        <v>15</v>
      </c>
      <c r="M55" s="192">
        <v>4.7699999999999996</v>
      </c>
      <c r="N55" s="192">
        <v>12.22</v>
      </c>
      <c r="O55" s="192">
        <v>150.30000000000001</v>
      </c>
      <c r="P55" s="272">
        <v>40.18</v>
      </c>
      <c r="Q55" s="182"/>
      <c r="R55" s="182"/>
    </row>
    <row r="56" spans="1:18" ht="48" customHeight="1">
      <c r="A56" s="377" t="s">
        <v>81</v>
      </c>
      <c r="B56" s="375">
        <v>200</v>
      </c>
      <c r="C56" s="366" t="s">
        <v>82</v>
      </c>
      <c r="D56" s="367">
        <v>0.2</v>
      </c>
      <c r="E56" s="367" t="s">
        <v>94</v>
      </c>
      <c r="F56" s="367">
        <v>15</v>
      </c>
      <c r="G56" s="378">
        <v>58</v>
      </c>
      <c r="H56" s="369">
        <v>3.22</v>
      </c>
      <c r="I56" s="209" t="s">
        <v>57</v>
      </c>
      <c r="J56" s="216">
        <v>180</v>
      </c>
      <c r="K56" s="216" t="s">
        <v>31</v>
      </c>
      <c r="L56" s="209">
        <v>1.6</v>
      </c>
      <c r="M56" s="209">
        <v>8.3000000000000007</v>
      </c>
      <c r="N56" s="209">
        <v>22</v>
      </c>
      <c r="O56" s="209">
        <v>232.5</v>
      </c>
      <c r="P56" s="269">
        <v>12.26</v>
      </c>
      <c r="Q56" s="182"/>
      <c r="R56" s="182"/>
    </row>
    <row r="57" spans="1:18" ht="20.399999999999999">
      <c r="A57" s="365" t="s">
        <v>71</v>
      </c>
      <c r="B57" s="379">
        <v>50</v>
      </c>
      <c r="C57" s="366" t="s">
        <v>13</v>
      </c>
      <c r="D57" s="366">
        <v>3.63</v>
      </c>
      <c r="E57" s="366">
        <v>0.55000000000000004</v>
      </c>
      <c r="F57" s="366">
        <v>20.420000000000002</v>
      </c>
      <c r="G57" s="380">
        <v>102.5</v>
      </c>
      <c r="H57" s="369">
        <v>4.75</v>
      </c>
      <c r="I57" s="381" t="s">
        <v>194</v>
      </c>
      <c r="J57" s="216">
        <v>200</v>
      </c>
      <c r="K57" s="216" t="s">
        <v>30</v>
      </c>
      <c r="L57" s="204">
        <v>0.46</v>
      </c>
      <c r="M57" s="204">
        <v>0.1</v>
      </c>
      <c r="N57" s="204">
        <v>28.13</v>
      </c>
      <c r="O57" s="204">
        <v>116.05</v>
      </c>
      <c r="P57" s="325">
        <v>5.27</v>
      </c>
      <c r="Q57" s="182"/>
      <c r="R57" s="182"/>
    </row>
    <row r="58" spans="1:18" hidden="1">
      <c r="A58" s="369"/>
      <c r="B58" s="382"/>
      <c r="C58" s="383"/>
      <c r="D58" s="383"/>
      <c r="E58" s="383"/>
      <c r="F58" s="383"/>
      <c r="G58" s="384"/>
      <c r="H58" s="369"/>
      <c r="I58" s="370"/>
      <c r="J58" s="192"/>
      <c r="K58" s="192"/>
      <c r="L58" s="192"/>
      <c r="M58" s="192"/>
      <c r="N58" s="192"/>
      <c r="O58" s="192"/>
      <c r="P58" s="280"/>
      <c r="Q58" s="182"/>
      <c r="R58" s="182"/>
    </row>
    <row r="59" spans="1:18" ht="21" thickBot="1">
      <c r="A59" s="385"/>
      <c r="B59" s="369"/>
      <c r="C59" s="383"/>
      <c r="D59" s="386"/>
      <c r="E59" s="383"/>
      <c r="F59" s="383"/>
      <c r="G59" s="384"/>
      <c r="H59" s="369"/>
      <c r="I59" s="285" t="s">
        <v>117</v>
      </c>
      <c r="J59" s="192">
        <v>20</v>
      </c>
      <c r="K59" s="192" t="s">
        <v>13</v>
      </c>
      <c r="L59" s="216">
        <v>2</v>
      </c>
      <c r="M59" s="216">
        <v>0.8</v>
      </c>
      <c r="N59" s="216">
        <v>6.13</v>
      </c>
      <c r="O59" s="216">
        <v>56</v>
      </c>
      <c r="P59" s="336">
        <v>2.38</v>
      </c>
      <c r="Q59" s="182"/>
      <c r="R59" s="182"/>
    </row>
    <row r="60" spans="1:18" ht="15" thickBot="1">
      <c r="A60" s="317" t="s">
        <v>14</v>
      </c>
      <c r="B60" s="387"/>
      <c r="C60" s="287"/>
      <c r="D60" s="388">
        <f>SUM(D54:D59)</f>
        <v>20.839999999999996</v>
      </c>
      <c r="E60" s="389">
        <f>SUM(E54:E59)</f>
        <v>21.220000000000002</v>
      </c>
      <c r="F60" s="389">
        <f>SUM(F54:F59)</f>
        <v>68.86</v>
      </c>
      <c r="G60" s="255">
        <f>SUM(G54:G59)</f>
        <v>673.35</v>
      </c>
      <c r="H60" s="239">
        <f>SUM(H54:H59)</f>
        <v>85.15</v>
      </c>
      <c r="I60" s="390" t="s">
        <v>14</v>
      </c>
      <c r="J60" s="286"/>
      <c r="K60" s="287"/>
      <c r="L60" s="391">
        <f>SUM(L54:L59)</f>
        <v>20.680000000000003</v>
      </c>
      <c r="M60" s="242">
        <f>SUM(M54:M59)</f>
        <v>18.880000000000003</v>
      </c>
      <c r="N60" s="242">
        <f>SUM(N54:N59)</f>
        <v>76.3</v>
      </c>
      <c r="O60" s="243">
        <f>SUM(O54:O59)</f>
        <v>642.06999999999994</v>
      </c>
      <c r="P60" s="353">
        <f>SUM(P54:P59)</f>
        <v>74.929999999999993</v>
      </c>
      <c r="Q60" s="182"/>
      <c r="R60" s="182"/>
    </row>
    <row r="61" spans="1:18" ht="15" hidden="1" thickBot="1">
      <c r="A61" s="234" t="s">
        <v>121</v>
      </c>
      <c r="B61" s="245"/>
      <c r="C61" s="246"/>
      <c r="D61" s="247"/>
      <c r="E61" s="247"/>
      <c r="F61" s="247"/>
      <c r="G61" s="247"/>
      <c r="H61" s="247"/>
      <c r="I61" s="248"/>
      <c r="J61" s="247"/>
      <c r="K61" s="249"/>
      <c r="L61" s="250">
        <f t="shared" ref="L61:O62" si="4">D60+L60</f>
        <v>41.519999999999996</v>
      </c>
      <c r="M61" s="250">
        <f t="shared" si="4"/>
        <v>40.100000000000009</v>
      </c>
      <c r="N61" s="250">
        <f t="shared" si="4"/>
        <v>145.16</v>
      </c>
      <c r="O61" s="250">
        <f t="shared" si="4"/>
        <v>1315.42</v>
      </c>
      <c r="P61" s="251"/>
      <c r="Q61" s="182"/>
      <c r="R61" s="182"/>
    </row>
    <row r="62" spans="1:18" ht="15" thickBot="1">
      <c r="A62" s="234"/>
      <c r="B62" s="245"/>
      <c r="C62" s="246"/>
      <c r="D62" s="247"/>
      <c r="E62" s="247"/>
      <c r="F62" s="247"/>
      <c r="G62" s="247"/>
      <c r="H62" s="247"/>
      <c r="I62" s="248" t="s">
        <v>121</v>
      </c>
      <c r="J62" s="252">
        <f>H60+P60</f>
        <v>160.07999999999998</v>
      </c>
      <c r="K62" s="249"/>
      <c r="L62" s="250">
        <f t="shared" si="4"/>
        <v>41.519999999999996</v>
      </c>
      <c r="M62" s="250">
        <f t="shared" si="4"/>
        <v>40.100000000000009</v>
      </c>
      <c r="N62" s="250">
        <f t="shared" si="4"/>
        <v>145.16</v>
      </c>
      <c r="O62" s="250">
        <f t="shared" si="4"/>
        <v>1315.42</v>
      </c>
      <c r="P62" s="253"/>
      <c r="Q62" s="182"/>
      <c r="R62" s="182"/>
    </row>
    <row r="63" spans="1:18" hidden="1">
      <c r="A63" s="594"/>
      <c r="B63" s="595"/>
      <c r="C63" s="595"/>
      <c r="D63" s="595"/>
      <c r="E63" s="595"/>
      <c r="F63" s="595"/>
      <c r="G63" s="595"/>
      <c r="H63" s="595"/>
      <c r="I63" s="595"/>
      <c r="J63" s="595"/>
      <c r="K63" s="595"/>
      <c r="L63" s="595"/>
      <c r="M63" s="595"/>
      <c r="N63" s="595"/>
      <c r="O63" s="595"/>
      <c r="P63" s="596"/>
      <c r="Q63" s="182"/>
      <c r="R63" s="182"/>
    </row>
    <row r="64" spans="1:18" hidden="1">
      <c r="A64" s="392"/>
      <c r="B64" s="392"/>
      <c r="C64" s="392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2"/>
      <c r="O64" s="392"/>
      <c r="P64" s="182"/>
      <c r="Q64" s="182"/>
      <c r="R64" s="182"/>
    </row>
    <row r="65" spans="1:18" ht="15" hidden="1" thickBot="1">
      <c r="A65" s="393"/>
      <c r="B65" s="239"/>
      <c r="C65" s="236"/>
      <c r="D65" s="318"/>
      <c r="E65" s="318"/>
      <c r="F65" s="318"/>
      <c r="G65" s="257"/>
      <c r="H65" s="394"/>
      <c r="I65" s="395"/>
      <c r="J65" s="256"/>
      <c r="K65" s="236"/>
      <c r="L65" s="318"/>
      <c r="M65" s="318"/>
      <c r="N65" s="318"/>
      <c r="O65" s="396"/>
      <c r="P65" s="174"/>
      <c r="Q65" s="182"/>
      <c r="R65" s="182"/>
    </row>
    <row r="66" spans="1:18" ht="63" hidden="1" customHeight="1">
      <c r="A66" s="195"/>
      <c r="B66" s="196"/>
      <c r="C66" s="190"/>
      <c r="D66" s="197"/>
      <c r="E66" s="198"/>
      <c r="F66" s="198"/>
      <c r="G66" s="199"/>
      <c r="H66" s="196"/>
      <c r="I66" s="397"/>
      <c r="J66" s="398"/>
      <c r="K66" s="399"/>
      <c r="L66" s="197"/>
      <c r="M66" s="198"/>
      <c r="N66" s="198"/>
      <c r="O66" s="199"/>
      <c r="P66" s="400"/>
      <c r="Q66" s="182"/>
      <c r="R66" s="182"/>
    </row>
    <row r="67" spans="1:18" ht="37.5" hidden="1" customHeight="1">
      <c r="A67" s="263"/>
      <c r="B67" s="196"/>
      <c r="C67" s="350"/>
      <c r="D67" s="191"/>
      <c r="E67" s="192"/>
      <c r="F67" s="192"/>
      <c r="G67" s="193"/>
      <c r="H67" s="196"/>
      <c r="I67" s="323"/>
      <c r="J67" s="207"/>
      <c r="K67" s="207"/>
      <c r="L67" s="212"/>
      <c r="M67" s="209"/>
      <c r="N67" s="209"/>
      <c r="O67" s="213"/>
      <c r="P67" s="269"/>
      <c r="Q67" s="182"/>
      <c r="R67" s="182"/>
    </row>
    <row r="68" spans="1:18" ht="37.5" hidden="1" customHeight="1">
      <c r="A68" s="401"/>
      <c r="B68" s="267"/>
      <c r="C68" s="267"/>
      <c r="D68" s="402"/>
      <c r="E68" s="403"/>
      <c r="F68" s="403"/>
      <c r="G68" s="404"/>
      <c r="H68" s="267"/>
      <c r="I68" s="323"/>
      <c r="J68" s="207"/>
      <c r="K68" s="207"/>
      <c r="L68" s="212"/>
      <c r="M68" s="209"/>
      <c r="N68" s="209"/>
      <c r="O68" s="213"/>
      <c r="P68" s="325"/>
      <c r="Q68" s="182"/>
      <c r="R68" s="182"/>
    </row>
    <row r="69" spans="1:18" ht="37.5" hidden="1" customHeight="1">
      <c r="A69" s="183"/>
      <c r="B69" s="207"/>
      <c r="C69" s="207"/>
      <c r="D69" s="405"/>
      <c r="E69" s="406"/>
      <c r="F69" s="406"/>
      <c r="G69" s="407"/>
      <c r="H69" s="405"/>
      <c r="I69" s="263"/>
      <c r="J69" s="267"/>
      <c r="K69" s="267"/>
      <c r="L69" s="191"/>
      <c r="M69" s="192"/>
      <c r="N69" s="192"/>
      <c r="O69" s="193"/>
      <c r="P69" s="400"/>
      <c r="Q69" s="182"/>
      <c r="R69" s="182"/>
    </row>
    <row r="70" spans="1:18" ht="15" hidden="1" thickBot="1">
      <c r="A70" s="328"/>
      <c r="B70" s="329"/>
      <c r="C70" s="329"/>
      <c r="D70" s="330"/>
      <c r="E70" s="331"/>
      <c r="F70" s="331"/>
      <c r="G70" s="332"/>
      <c r="H70" s="333"/>
      <c r="I70" s="408"/>
      <c r="J70" s="230"/>
      <c r="K70" s="230"/>
      <c r="L70" s="409"/>
      <c r="M70" s="410"/>
      <c r="N70" s="410"/>
      <c r="O70" s="332"/>
      <c r="P70" s="295"/>
      <c r="Q70" s="182"/>
      <c r="R70" s="182"/>
    </row>
    <row r="71" spans="1:18" ht="15" hidden="1" customHeight="1" thickBot="1">
      <c r="A71" s="317"/>
      <c r="B71" s="235"/>
      <c r="C71" s="256"/>
      <c r="D71" s="411"/>
      <c r="E71" s="237"/>
      <c r="F71" s="237"/>
      <c r="G71" s="238"/>
      <c r="H71" s="412"/>
      <c r="I71" s="317"/>
      <c r="J71" s="235"/>
      <c r="K71" s="256"/>
      <c r="L71" s="411"/>
      <c r="M71" s="237"/>
      <c r="N71" s="237"/>
      <c r="O71" s="413"/>
      <c r="P71" s="413"/>
      <c r="Q71" s="182"/>
      <c r="R71" s="182"/>
    </row>
    <row r="72" spans="1:18" ht="15" hidden="1" customHeight="1" thickBot="1">
      <c r="A72" s="234"/>
      <c r="B72" s="245"/>
      <c r="C72" s="246"/>
      <c r="D72" s="247"/>
      <c r="E72" s="247"/>
      <c r="F72" s="247"/>
      <c r="G72" s="247"/>
      <c r="H72" s="247"/>
      <c r="I72" s="296"/>
      <c r="J72" s="297"/>
      <c r="K72" s="298"/>
      <c r="L72" s="299"/>
      <c r="M72" s="299"/>
      <c r="N72" s="299"/>
      <c r="O72" s="299"/>
      <c r="P72" s="251"/>
      <c r="Q72" s="182"/>
      <c r="R72" s="182"/>
    </row>
    <row r="73" spans="1:18" ht="18" hidden="1" customHeight="1" thickBot="1">
      <c r="A73" s="234"/>
      <c r="B73" s="245"/>
      <c r="C73" s="246"/>
      <c r="D73" s="247"/>
      <c r="E73" s="247"/>
      <c r="F73" s="247"/>
      <c r="G73" s="247"/>
      <c r="H73" s="247"/>
      <c r="I73" s="414"/>
      <c r="J73" s="415"/>
      <c r="K73" s="416"/>
      <c r="L73" s="417"/>
      <c r="M73" s="417"/>
      <c r="N73" s="417"/>
      <c r="O73" s="417"/>
      <c r="P73" s="253"/>
      <c r="Q73" s="182"/>
      <c r="R73" s="182"/>
    </row>
    <row r="74" spans="1:18" ht="18" hidden="1" customHeight="1" thickBot="1">
      <c r="A74" s="418"/>
      <c r="B74" s="293"/>
      <c r="C74" s="337"/>
      <c r="D74" s="338"/>
      <c r="E74" s="338"/>
      <c r="F74" s="338"/>
      <c r="G74" s="338"/>
      <c r="H74" s="338"/>
      <c r="I74" s="309"/>
      <c r="J74" s="419"/>
      <c r="K74" s="311"/>
      <c r="L74" s="312"/>
      <c r="M74" s="312"/>
      <c r="N74" s="312"/>
      <c r="O74" s="312"/>
      <c r="P74" s="420"/>
      <c r="Q74" s="182"/>
      <c r="R74" s="182"/>
    </row>
    <row r="75" spans="1:18" ht="16.5" customHeight="1" thickBot="1">
      <c r="A75" s="573" t="s">
        <v>134</v>
      </c>
      <c r="B75" s="574"/>
      <c r="C75" s="574"/>
      <c r="D75" s="574"/>
      <c r="E75" s="574"/>
      <c r="F75" s="574"/>
      <c r="G75" s="574"/>
      <c r="H75" s="574"/>
      <c r="I75" s="574"/>
      <c r="J75" s="574"/>
      <c r="K75" s="574"/>
      <c r="L75" s="574"/>
      <c r="M75" s="574"/>
      <c r="N75" s="574"/>
      <c r="O75" s="574"/>
      <c r="P75" s="574"/>
      <c r="Q75" s="182"/>
      <c r="R75" s="182"/>
    </row>
    <row r="76" spans="1:18" ht="15" thickBot="1">
      <c r="A76" s="395" t="s">
        <v>122</v>
      </c>
      <c r="B76" s="235" t="s">
        <v>103</v>
      </c>
      <c r="C76" s="236" t="s">
        <v>104</v>
      </c>
      <c r="D76" s="318" t="s">
        <v>105</v>
      </c>
      <c r="E76" s="318" t="s">
        <v>106</v>
      </c>
      <c r="F76" s="318" t="s">
        <v>107</v>
      </c>
      <c r="G76" s="257" t="s">
        <v>108</v>
      </c>
      <c r="H76" s="174" t="s">
        <v>110</v>
      </c>
      <c r="I76" s="395" t="s">
        <v>111</v>
      </c>
      <c r="J76" s="235" t="s">
        <v>103</v>
      </c>
      <c r="K76" s="236" t="s">
        <v>104</v>
      </c>
      <c r="L76" s="318" t="s">
        <v>105</v>
      </c>
      <c r="M76" s="318" t="s">
        <v>106</v>
      </c>
      <c r="N76" s="318" t="s">
        <v>107</v>
      </c>
      <c r="O76" s="396" t="s">
        <v>108</v>
      </c>
      <c r="P76" s="174" t="s">
        <v>110</v>
      </c>
      <c r="Q76" s="182"/>
      <c r="R76" s="182"/>
    </row>
    <row r="77" spans="1:18" ht="75.75" customHeight="1">
      <c r="A77" s="421" t="s">
        <v>92</v>
      </c>
      <c r="B77" s="207">
        <v>205</v>
      </c>
      <c r="C77" s="214" t="s">
        <v>28</v>
      </c>
      <c r="D77" s="266">
        <v>8.94</v>
      </c>
      <c r="E77" s="209">
        <v>14.75</v>
      </c>
      <c r="F77" s="209">
        <v>22.87</v>
      </c>
      <c r="G77" s="213">
        <v>295.83999999999997</v>
      </c>
      <c r="H77" s="269">
        <v>30.35</v>
      </c>
      <c r="I77" s="263" t="s">
        <v>228</v>
      </c>
      <c r="J77" s="190">
        <v>255</v>
      </c>
      <c r="K77" s="190" t="s">
        <v>125</v>
      </c>
      <c r="L77" s="422">
        <v>2.1</v>
      </c>
      <c r="M77" s="423">
        <v>6.6</v>
      </c>
      <c r="N77" s="423">
        <v>9.02</v>
      </c>
      <c r="O77" s="424">
        <v>122</v>
      </c>
      <c r="P77" s="194">
        <v>16.440000000000001</v>
      </c>
      <c r="Q77" s="182"/>
      <c r="R77" s="182"/>
    </row>
    <row r="78" spans="1:18" ht="42.75" customHeight="1" thickBot="1">
      <c r="A78" s="425" t="s">
        <v>177</v>
      </c>
      <c r="B78" s="426">
        <v>60</v>
      </c>
      <c r="C78" s="214" t="s">
        <v>13</v>
      </c>
      <c r="D78" s="229">
        <v>4.74</v>
      </c>
      <c r="E78" s="221">
        <v>0.6</v>
      </c>
      <c r="F78" s="221">
        <v>28.98</v>
      </c>
      <c r="G78" s="222">
        <v>145.6</v>
      </c>
      <c r="H78" s="196">
        <v>10.8</v>
      </c>
      <c r="I78" s="195" t="s">
        <v>230</v>
      </c>
      <c r="J78" s="196">
        <v>100</v>
      </c>
      <c r="K78" s="191" t="s">
        <v>135</v>
      </c>
      <c r="L78" s="192">
        <v>8.6199999999999992</v>
      </c>
      <c r="M78" s="192">
        <v>15.75</v>
      </c>
      <c r="N78" s="192">
        <v>9.17</v>
      </c>
      <c r="O78" s="193">
        <v>212.9</v>
      </c>
      <c r="P78" s="200">
        <v>39.89</v>
      </c>
      <c r="Q78" s="182"/>
      <c r="R78" s="182"/>
    </row>
    <row r="79" spans="1:18" ht="31.5" customHeight="1">
      <c r="A79" s="226" t="s">
        <v>45</v>
      </c>
      <c r="B79" s="207">
        <v>207</v>
      </c>
      <c r="C79" s="207" t="s">
        <v>46</v>
      </c>
      <c r="D79" s="212">
        <v>0.3</v>
      </c>
      <c r="E79" s="209" t="s">
        <v>94</v>
      </c>
      <c r="F79" s="209">
        <v>15.2</v>
      </c>
      <c r="G79" s="213">
        <v>60</v>
      </c>
      <c r="H79" s="269">
        <v>5.47</v>
      </c>
      <c r="I79" s="323" t="s">
        <v>203</v>
      </c>
      <c r="J79" s="207">
        <v>180</v>
      </c>
      <c r="K79" s="214">
        <v>136</v>
      </c>
      <c r="L79" s="266">
        <v>5.67</v>
      </c>
      <c r="M79" s="209">
        <v>9.1300000000000008</v>
      </c>
      <c r="N79" s="209">
        <v>31.4</v>
      </c>
      <c r="O79" s="213">
        <v>234.85</v>
      </c>
      <c r="P79" s="200">
        <v>10.16</v>
      </c>
      <c r="Q79" s="182"/>
      <c r="R79" s="182"/>
    </row>
    <row r="80" spans="1:18" ht="36.75" customHeight="1">
      <c r="A80" s="425" t="s">
        <v>83</v>
      </c>
      <c r="B80" s="274">
        <v>120</v>
      </c>
      <c r="C80" s="274" t="s">
        <v>13</v>
      </c>
      <c r="D80" s="220">
        <v>5</v>
      </c>
      <c r="E80" s="221">
        <v>3.2</v>
      </c>
      <c r="F80" s="221">
        <v>8.5</v>
      </c>
      <c r="G80" s="222">
        <v>87</v>
      </c>
      <c r="H80" s="269">
        <v>38.53</v>
      </c>
      <c r="I80" s="323" t="s">
        <v>194</v>
      </c>
      <c r="J80" s="207">
        <v>200</v>
      </c>
      <c r="K80" s="214" t="s">
        <v>30</v>
      </c>
      <c r="L80" s="203">
        <v>0.46</v>
      </c>
      <c r="M80" s="204">
        <v>0.1</v>
      </c>
      <c r="N80" s="204">
        <v>28.13</v>
      </c>
      <c r="O80" s="205">
        <v>116.05</v>
      </c>
      <c r="P80" s="200">
        <v>5.59</v>
      </c>
      <c r="Q80" s="182"/>
      <c r="R80" s="182"/>
    </row>
    <row r="81" spans="1:18" ht="30" customHeight="1" thickBot="1">
      <c r="A81" s="427"/>
      <c r="B81" s="274"/>
      <c r="C81" s="274"/>
      <c r="D81" s="220"/>
      <c r="E81" s="221"/>
      <c r="F81" s="221"/>
      <c r="G81" s="222"/>
      <c r="H81" s="278"/>
      <c r="I81" s="334" t="s">
        <v>117</v>
      </c>
      <c r="J81" s="428" t="s">
        <v>119</v>
      </c>
      <c r="K81" s="267">
        <v>30</v>
      </c>
      <c r="L81" s="267" t="s">
        <v>13</v>
      </c>
      <c r="M81" s="429">
        <v>2.1800000000000002</v>
      </c>
      <c r="N81" s="430">
        <v>0.33</v>
      </c>
      <c r="O81" s="430">
        <v>12.25</v>
      </c>
      <c r="P81" s="295">
        <v>2.85</v>
      </c>
      <c r="Q81" s="182"/>
      <c r="R81" s="182"/>
    </row>
    <row r="82" spans="1:18" ht="9.75" hidden="1" customHeight="1" thickBot="1">
      <c r="A82" s="328"/>
      <c r="B82" s="329"/>
      <c r="C82" s="329"/>
      <c r="D82" s="409"/>
      <c r="E82" s="410"/>
      <c r="F82" s="410"/>
      <c r="G82" s="332"/>
      <c r="H82" s="333"/>
      <c r="I82" s="182"/>
      <c r="J82" s="182"/>
      <c r="K82" s="182"/>
      <c r="L82" s="182"/>
      <c r="M82" s="182"/>
      <c r="N82" s="182"/>
      <c r="O82" s="182"/>
      <c r="P82" s="182"/>
      <c r="Q82" s="182"/>
      <c r="R82" s="182"/>
    </row>
    <row r="83" spans="1:18" ht="15" thickBot="1">
      <c r="A83" s="317" t="s">
        <v>14</v>
      </c>
      <c r="B83" s="245"/>
      <c r="C83" s="256"/>
      <c r="D83" s="236">
        <f>SUM(D77:D82)</f>
        <v>18.98</v>
      </c>
      <c r="E83" s="318">
        <f>SUM(E77:E82)</f>
        <v>18.55</v>
      </c>
      <c r="F83" s="318">
        <f>SUM(F77:F82)</f>
        <v>75.55</v>
      </c>
      <c r="G83" s="257">
        <f>SUM(G77:G82)</f>
        <v>588.43999999999994</v>
      </c>
      <c r="H83" s="431">
        <f>SUM(H77:H82)</f>
        <v>85.15</v>
      </c>
      <c r="I83" s="317" t="s">
        <v>14</v>
      </c>
      <c r="J83" s="235"/>
      <c r="K83" s="246"/>
      <c r="L83" s="246">
        <f>SUM(L77:L81)</f>
        <v>16.850000000000001</v>
      </c>
      <c r="M83" s="246">
        <f>SUM(M77:M81)</f>
        <v>33.760000000000005</v>
      </c>
      <c r="N83" s="246">
        <f>SUM(N77:N81)</f>
        <v>78.05</v>
      </c>
      <c r="O83" s="432">
        <f>SUM(O77:O81)</f>
        <v>698.05</v>
      </c>
      <c r="P83" s="340">
        <f>SUM(P77:P81)</f>
        <v>74.929999999999993</v>
      </c>
      <c r="Q83" s="182"/>
      <c r="R83" s="182"/>
    </row>
    <row r="84" spans="1:18" ht="15" thickBot="1">
      <c r="A84" s="234"/>
      <c r="B84" s="245"/>
      <c r="C84" s="246"/>
      <c r="D84" s="247"/>
      <c r="E84" s="247"/>
      <c r="F84" s="247"/>
      <c r="G84" s="247"/>
      <c r="H84" s="247"/>
      <c r="I84" s="248" t="s">
        <v>121</v>
      </c>
      <c r="J84" s="433">
        <f>H83+P83</f>
        <v>160.07999999999998</v>
      </c>
      <c r="K84" s="249"/>
      <c r="L84" s="250">
        <f>D83+L83</f>
        <v>35.83</v>
      </c>
      <c r="M84" s="250">
        <f>E83+M83</f>
        <v>52.31</v>
      </c>
      <c r="N84" s="250">
        <f>F83+N83</f>
        <v>153.6</v>
      </c>
      <c r="O84" s="250">
        <f>G83+O83</f>
        <v>1286.4899999999998</v>
      </c>
      <c r="P84" s="253"/>
      <c r="Q84" s="182"/>
      <c r="R84" s="182"/>
    </row>
    <row r="85" spans="1:18" ht="15" thickBot="1">
      <c r="A85" s="573" t="s">
        <v>136</v>
      </c>
      <c r="B85" s="574"/>
      <c r="C85" s="574"/>
      <c r="D85" s="574"/>
      <c r="E85" s="574"/>
      <c r="F85" s="574"/>
      <c r="G85" s="574"/>
      <c r="H85" s="574"/>
      <c r="I85" s="574"/>
      <c r="J85" s="574"/>
      <c r="K85" s="574"/>
      <c r="L85" s="574"/>
      <c r="M85" s="574"/>
      <c r="N85" s="574"/>
      <c r="O85" s="574"/>
      <c r="P85" s="574"/>
      <c r="Q85" s="182"/>
      <c r="R85" s="182"/>
    </row>
    <row r="86" spans="1:18" ht="15" thickBot="1">
      <c r="A86" s="395" t="s">
        <v>122</v>
      </c>
      <c r="B86" s="235" t="s">
        <v>103</v>
      </c>
      <c r="C86" s="236" t="s">
        <v>104</v>
      </c>
      <c r="D86" s="261" t="s">
        <v>105</v>
      </c>
      <c r="E86" s="261" t="s">
        <v>106</v>
      </c>
      <c r="F86" s="261" t="s">
        <v>107</v>
      </c>
      <c r="G86" s="342" t="s">
        <v>108</v>
      </c>
      <c r="H86" s="362" t="s">
        <v>110</v>
      </c>
      <c r="I86" s="319" t="s">
        <v>111</v>
      </c>
      <c r="J86" s="235" t="s">
        <v>103</v>
      </c>
      <c r="K86" s="260" t="s">
        <v>104</v>
      </c>
      <c r="L86" s="261" t="s">
        <v>105</v>
      </c>
      <c r="M86" s="261" t="s">
        <v>106</v>
      </c>
      <c r="N86" s="261" t="s">
        <v>107</v>
      </c>
      <c r="O86" s="262" t="s">
        <v>108</v>
      </c>
      <c r="P86" s="174" t="s">
        <v>110</v>
      </c>
      <c r="Q86" s="182"/>
      <c r="R86" s="182"/>
    </row>
    <row r="87" spans="1:18" ht="20.399999999999999">
      <c r="A87" s="195" t="s">
        <v>114</v>
      </c>
      <c r="B87" s="196">
        <v>210</v>
      </c>
      <c r="C87" s="434" t="s">
        <v>26</v>
      </c>
      <c r="D87" s="192">
        <v>8.18</v>
      </c>
      <c r="E87" s="192">
        <v>10.48</v>
      </c>
      <c r="F87" s="192">
        <v>40.299999999999997</v>
      </c>
      <c r="G87" s="192">
        <v>289.29000000000002</v>
      </c>
      <c r="H87" s="192">
        <v>34.32</v>
      </c>
      <c r="I87" s="435" t="s">
        <v>231</v>
      </c>
      <c r="J87" s="434">
        <v>255</v>
      </c>
      <c r="K87" s="344" t="s">
        <v>235</v>
      </c>
      <c r="L87" s="283">
        <v>1.9</v>
      </c>
      <c r="M87" s="283">
        <v>4.4000000000000004</v>
      </c>
      <c r="N87" s="283">
        <v>10.199999999999999</v>
      </c>
      <c r="O87" s="283">
        <v>92</v>
      </c>
      <c r="P87" s="436">
        <v>16.98</v>
      </c>
      <c r="Q87" s="182"/>
      <c r="R87" s="182"/>
    </row>
    <row r="88" spans="1:18">
      <c r="A88" s="263" t="s">
        <v>115</v>
      </c>
      <c r="B88" s="196">
        <v>200</v>
      </c>
      <c r="C88" s="196" t="s">
        <v>82</v>
      </c>
      <c r="D88" s="191"/>
      <c r="E88" s="192"/>
      <c r="F88" s="192">
        <v>9.98</v>
      </c>
      <c r="G88" s="193">
        <v>39.9</v>
      </c>
      <c r="H88" s="267">
        <v>2.5099999999999998</v>
      </c>
      <c r="I88" s="323" t="s">
        <v>232</v>
      </c>
      <c r="J88" s="437">
        <v>150</v>
      </c>
      <c r="K88" s="216" t="s">
        <v>97</v>
      </c>
      <c r="L88" s="209">
        <v>3.06</v>
      </c>
      <c r="M88" s="209">
        <v>4.8</v>
      </c>
      <c r="N88" s="209">
        <v>20.45</v>
      </c>
      <c r="O88" s="209">
        <v>136.5</v>
      </c>
      <c r="P88" s="438">
        <v>27.15</v>
      </c>
      <c r="Q88" s="182"/>
      <c r="R88" s="182"/>
    </row>
    <row r="89" spans="1:18">
      <c r="A89" s="326" t="s">
        <v>48</v>
      </c>
      <c r="B89" s="227">
        <v>50</v>
      </c>
      <c r="C89" s="228" t="s">
        <v>13</v>
      </c>
      <c r="D89" s="229">
        <v>3.63</v>
      </c>
      <c r="E89" s="221">
        <v>0.55000000000000004</v>
      </c>
      <c r="F89" s="221">
        <v>20.420000000000002</v>
      </c>
      <c r="G89" s="222">
        <v>102.5</v>
      </c>
      <c r="H89" s="196">
        <v>4.75</v>
      </c>
      <c r="I89" s="263" t="s">
        <v>115</v>
      </c>
      <c r="J89" s="264">
        <v>200</v>
      </c>
      <c r="K89" s="192" t="s">
        <v>82</v>
      </c>
      <c r="L89" s="192"/>
      <c r="M89" s="192"/>
      <c r="N89" s="192">
        <v>9.98</v>
      </c>
      <c r="O89" s="192">
        <v>39.9</v>
      </c>
      <c r="P89" s="439">
        <v>2.5099999999999998</v>
      </c>
      <c r="Q89" s="182"/>
      <c r="R89" s="182"/>
    </row>
    <row r="90" spans="1:18" ht="30" customHeight="1">
      <c r="A90" s="183" t="s">
        <v>8</v>
      </c>
      <c r="B90" s="207">
        <v>10</v>
      </c>
      <c r="C90" s="207" t="s">
        <v>9</v>
      </c>
      <c r="D90" s="212">
        <v>0.08</v>
      </c>
      <c r="E90" s="209">
        <v>7.25</v>
      </c>
      <c r="F90" s="209">
        <v>0.13</v>
      </c>
      <c r="G90" s="270">
        <v>66</v>
      </c>
      <c r="H90" s="269">
        <v>14</v>
      </c>
      <c r="I90" s="428" t="s">
        <v>119</v>
      </c>
      <c r="J90" s="192">
        <v>30</v>
      </c>
      <c r="K90" s="192" t="s">
        <v>13</v>
      </c>
      <c r="L90" s="366">
        <v>2.1800000000000002</v>
      </c>
      <c r="M90" s="366">
        <v>0.33</v>
      </c>
      <c r="N90" s="366">
        <v>12.25</v>
      </c>
      <c r="O90" s="366">
        <v>81.5</v>
      </c>
      <c r="P90" s="325">
        <v>2.85</v>
      </c>
      <c r="Q90" s="182"/>
      <c r="R90" s="182"/>
    </row>
    <row r="91" spans="1:18" ht="42" customHeight="1" thickBot="1">
      <c r="A91" s="326" t="s">
        <v>10</v>
      </c>
      <c r="B91" s="202">
        <v>15</v>
      </c>
      <c r="C91" s="440" t="s">
        <v>11</v>
      </c>
      <c r="D91" s="441">
        <v>3.48</v>
      </c>
      <c r="E91" s="367">
        <v>3.42</v>
      </c>
      <c r="F91" s="367"/>
      <c r="G91" s="368">
        <v>54</v>
      </c>
      <c r="H91" s="269">
        <v>16.8</v>
      </c>
      <c r="I91" s="206" t="s">
        <v>184</v>
      </c>
      <c r="J91" s="216">
        <v>100</v>
      </c>
      <c r="K91" s="216" t="s">
        <v>88</v>
      </c>
      <c r="L91" s="204">
        <v>8</v>
      </c>
      <c r="M91" s="204">
        <v>10.85</v>
      </c>
      <c r="N91" s="204">
        <v>3.55</v>
      </c>
      <c r="O91" s="204">
        <v>189</v>
      </c>
      <c r="P91" s="336">
        <v>38.21</v>
      </c>
      <c r="Q91" s="182"/>
      <c r="R91" s="182"/>
    </row>
    <row r="92" spans="1:18" ht="15" hidden="1" thickBot="1">
      <c r="A92" s="263"/>
      <c r="B92" s="196"/>
      <c r="C92" s="196"/>
      <c r="D92" s="191"/>
      <c r="E92" s="192"/>
      <c r="F92" s="192"/>
      <c r="G92" s="442"/>
      <c r="H92" s="196"/>
      <c r="I92" s="182"/>
      <c r="J92" s="182"/>
      <c r="K92" s="182"/>
      <c r="L92" s="182"/>
      <c r="M92" s="182"/>
      <c r="N92" s="182"/>
      <c r="O92" s="182"/>
      <c r="P92" s="182"/>
      <c r="Q92" s="182"/>
      <c r="R92" s="182"/>
    </row>
    <row r="93" spans="1:18" ht="15" thickBot="1">
      <c r="A93" s="240" t="s">
        <v>14</v>
      </c>
      <c r="B93" s="286"/>
      <c r="C93" s="287"/>
      <c r="D93" s="443">
        <f>SUM(D87:D90)</f>
        <v>11.889999999999999</v>
      </c>
      <c r="E93" s="444">
        <f>SUM(E87:E90)</f>
        <v>18.28</v>
      </c>
      <c r="F93" s="444">
        <f>SUM(F87:F90)</f>
        <v>70.83</v>
      </c>
      <c r="G93" s="337">
        <f>SUM(G87:G90)</f>
        <v>497.69</v>
      </c>
      <c r="H93" s="286">
        <f>SUM(H87:H92)</f>
        <v>72.38</v>
      </c>
      <c r="I93" s="248" t="s">
        <v>14</v>
      </c>
      <c r="J93" s="235"/>
      <c r="K93" s="411"/>
      <c r="L93" s="237">
        <f>SUM(L87:L91)</f>
        <v>15.14</v>
      </c>
      <c r="M93" s="237">
        <f>SUM(M87:M91)</f>
        <v>20.38</v>
      </c>
      <c r="N93" s="237">
        <f>SUM(N87:N91)</f>
        <v>56.429999999999993</v>
      </c>
      <c r="O93" s="413">
        <f>SUM(O87:O91)</f>
        <v>538.9</v>
      </c>
      <c r="P93" s="353">
        <f>SUM(P87:P91)</f>
        <v>87.699999999999989</v>
      </c>
      <c r="Q93" s="182"/>
      <c r="R93" s="182"/>
    </row>
    <row r="94" spans="1:18" ht="15" thickBot="1">
      <c r="A94" s="234"/>
      <c r="B94" s="245"/>
      <c r="C94" s="246"/>
      <c r="D94" s="247"/>
      <c r="E94" s="247"/>
      <c r="F94" s="247"/>
      <c r="G94" s="247"/>
      <c r="H94" s="247"/>
      <c r="I94" s="248" t="s">
        <v>121</v>
      </c>
      <c r="J94" s="252">
        <f>H93+P93</f>
        <v>160.07999999999998</v>
      </c>
      <c r="K94" s="249"/>
      <c r="L94" s="250">
        <f>D93+L93</f>
        <v>27.03</v>
      </c>
      <c r="M94" s="250">
        <f>E93+M93</f>
        <v>38.659999999999997</v>
      </c>
      <c r="N94" s="250">
        <f>F93+N93</f>
        <v>127.25999999999999</v>
      </c>
      <c r="O94" s="250">
        <f>G93+O93</f>
        <v>1036.5899999999999</v>
      </c>
      <c r="P94" s="253"/>
      <c r="Q94" s="182"/>
      <c r="R94" s="182"/>
    </row>
    <row r="95" spans="1:18" ht="15" thickBot="1">
      <c r="A95" s="418"/>
      <c r="B95" s="293"/>
      <c r="C95" s="337"/>
      <c r="D95" s="338"/>
      <c r="E95" s="338"/>
      <c r="F95" s="338"/>
      <c r="G95" s="338"/>
      <c r="H95" s="338"/>
      <c r="I95" s="390"/>
      <c r="J95" s="445"/>
      <c r="K95" s="446"/>
      <c r="L95" s="447"/>
      <c r="M95" s="447"/>
      <c r="N95" s="447"/>
      <c r="O95" s="447"/>
      <c r="P95" s="420"/>
      <c r="Q95" s="182"/>
      <c r="R95" s="182"/>
    </row>
    <row r="96" spans="1:18" ht="17.25" customHeight="1" thickBot="1">
      <c r="A96" s="571" t="s">
        <v>138</v>
      </c>
      <c r="B96" s="572"/>
      <c r="C96" s="572"/>
      <c r="D96" s="572"/>
      <c r="E96" s="572"/>
      <c r="F96" s="572"/>
      <c r="G96" s="572"/>
      <c r="H96" s="572"/>
      <c r="I96" s="572"/>
      <c r="J96" s="572"/>
      <c r="K96" s="572"/>
      <c r="L96" s="572"/>
      <c r="M96" s="572"/>
      <c r="N96" s="572"/>
      <c r="O96" s="572"/>
      <c r="P96" s="572"/>
      <c r="Q96" s="182"/>
      <c r="R96" s="182"/>
    </row>
    <row r="97" spans="1:18" ht="15" thickBot="1">
      <c r="A97" s="395" t="s">
        <v>122</v>
      </c>
      <c r="B97" s="235" t="s">
        <v>103</v>
      </c>
      <c r="C97" s="236" t="s">
        <v>104</v>
      </c>
      <c r="D97" s="318" t="s">
        <v>105</v>
      </c>
      <c r="E97" s="318" t="s">
        <v>106</v>
      </c>
      <c r="F97" s="318" t="s">
        <v>107</v>
      </c>
      <c r="G97" s="257" t="s">
        <v>108</v>
      </c>
      <c r="H97" s="174" t="s">
        <v>110</v>
      </c>
      <c r="I97" s="448" t="s">
        <v>111</v>
      </c>
      <c r="J97" s="259" t="s">
        <v>103</v>
      </c>
      <c r="K97" s="260" t="s">
        <v>104</v>
      </c>
      <c r="L97" s="261" t="s">
        <v>105</v>
      </c>
      <c r="M97" s="261" t="s">
        <v>106</v>
      </c>
      <c r="N97" s="261" t="s">
        <v>107</v>
      </c>
      <c r="O97" s="262" t="s">
        <v>108</v>
      </c>
      <c r="P97" s="174" t="s">
        <v>110</v>
      </c>
      <c r="Q97" s="182"/>
      <c r="R97" s="182"/>
    </row>
    <row r="98" spans="1:18" ht="51.75" customHeight="1">
      <c r="A98" s="263" t="s">
        <v>139</v>
      </c>
      <c r="B98" s="449">
        <v>205</v>
      </c>
      <c r="C98" s="399" t="s">
        <v>140</v>
      </c>
      <c r="D98" s="450">
        <v>8.15</v>
      </c>
      <c r="E98" s="344">
        <v>8.1999999999999993</v>
      </c>
      <c r="F98" s="344">
        <v>48.6</v>
      </c>
      <c r="G98" s="451">
        <v>280</v>
      </c>
      <c r="H98" s="452">
        <v>26.79</v>
      </c>
      <c r="I98" s="453" t="s">
        <v>141</v>
      </c>
      <c r="J98" s="192">
        <v>250</v>
      </c>
      <c r="K98" s="192" t="s">
        <v>130</v>
      </c>
      <c r="L98" s="192">
        <v>4.8499999999999996</v>
      </c>
      <c r="M98" s="192">
        <v>4.37</v>
      </c>
      <c r="N98" s="192">
        <v>17.77</v>
      </c>
      <c r="O98" s="192">
        <v>130.72999999999999</v>
      </c>
      <c r="P98" s="436">
        <v>16.52</v>
      </c>
      <c r="Q98" s="182"/>
      <c r="R98" s="182"/>
    </row>
    <row r="99" spans="1:18" ht="45" customHeight="1">
      <c r="A99" s="263" t="s">
        <v>178</v>
      </c>
      <c r="B99" s="196">
        <v>200</v>
      </c>
      <c r="C99" s="350" t="s">
        <v>234</v>
      </c>
      <c r="D99" s="191">
        <v>4.5999999999999996</v>
      </c>
      <c r="E99" s="192">
        <v>3.6</v>
      </c>
      <c r="F99" s="192">
        <v>12.6</v>
      </c>
      <c r="G99" s="193">
        <v>100.4</v>
      </c>
      <c r="H99" s="196">
        <v>19.059999999999999</v>
      </c>
      <c r="I99" s="206" t="s">
        <v>186</v>
      </c>
      <c r="J99" s="216">
        <v>100</v>
      </c>
      <c r="K99" s="216" t="s">
        <v>91</v>
      </c>
      <c r="L99" s="209">
        <v>7.2</v>
      </c>
      <c r="M99" s="209">
        <v>9.8000000000000007</v>
      </c>
      <c r="N99" s="209">
        <v>23.6</v>
      </c>
      <c r="O99" s="209">
        <v>207</v>
      </c>
      <c r="P99" s="188">
        <v>45.95</v>
      </c>
      <c r="Q99" s="182"/>
      <c r="R99" s="182"/>
    </row>
    <row r="100" spans="1:18" ht="35.25" customHeight="1">
      <c r="A100" s="268" t="s">
        <v>177</v>
      </c>
      <c r="B100" s="282">
        <v>60</v>
      </c>
      <c r="C100" s="214" t="s">
        <v>13</v>
      </c>
      <c r="D100" s="229">
        <v>4.74</v>
      </c>
      <c r="E100" s="221">
        <v>0.6</v>
      </c>
      <c r="F100" s="221">
        <v>28.98</v>
      </c>
      <c r="G100" s="222">
        <v>145.6</v>
      </c>
      <c r="H100" s="196">
        <v>10.8</v>
      </c>
      <c r="I100" s="206" t="s">
        <v>185</v>
      </c>
      <c r="J100" s="454">
        <v>180</v>
      </c>
      <c r="K100" s="455" t="s">
        <v>32</v>
      </c>
      <c r="L100" s="209">
        <v>6.48</v>
      </c>
      <c r="M100" s="209">
        <v>6.93</v>
      </c>
      <c r="N100" s="209">
        <v>17.100000000000001</v>
      </c>
      <c r="O100" s="209">
        <v>234.79</v>
      </c>
      <c r="P100" s="325">
        <v>5.48</v>
      </c>
      <c r="Q100" s="182"/>
      <c r="R100" s="182"/>
    </row>
    <row r="101" spans="1:18" ht="30.75" customHeight="1">
      <c r="A101" s="456" t="s">
        <v>8</v>
      </c>
      <c r="B101" s="216">
        <v>10</v>
      </c>
      <c r="C101" s="269" t="s">
        <v>9</v>
      </c>
      <c r="D101" s="212">
        <v>0.08</v>
      </c>
      <c r="E101" s="209">
        <v>7.25</v>
      </c>
      <c r="F101" s="209">
        <v>0.13</v>
      </c>
      <c r="G101" s="270">
        <v>66</v>
      </c>
      <c r="H101" s="269">
        <v>14</v>
      </c>
      <c r="I101" s="271" t="s">
        <v>187</v>
      </c>
      <c r="J101" s="366">
        <v>200</v>
      </c>
      <c r="K101" s="366" t="s">
        <v>37</v>
      </c>
      <c r="L101" s="209">
        <v>0.68</v>
      </c>
      <c r="M101" s="209">
        <v>0.28000000000000003</v>
      </c>
      <c r="N101" s="209">
        <v>20.76</v>
      </c>
      <c r="O101" s="209">
        <v>88.2</v>
      </c>
      <c r="P101" s="325">
        <v>8.1300000000000008</v>
      </c>
      <c r="Q101" s="182"/>
      <c r="R101" s="182"/>
    </row>
    <row r="102" spans="1:18" ht="15" thickBot="1">
      <c r="A102" s="183" t="s">
        <v>10</v>
      </c>
      <c r="B102" s="207">
        <v>10</v>
      </c>
      <c r="C102" s="207" t="s">
        <v>11</v>
      </c>
      <c r="D102" s="212">
        <v>4.6399999999999997</v>
      </c>
      <c r="E102" s="209">
        <v>4.5599999999999996</v>
      </c>
      <c r="F102" s="209"/>
      <c r="G102" s="213">
        <v>72</v>
      </c>
      <c r="H102" s="269">
        <v>10.5</v>
      </c>
      <c r="I102" s="343" t="s">
        <v>119</v>
      </c>
      <c r="J102" s="192">
        <v>30</v>
      </c>
      <c r="K102" s="192" t="s">
        <v>13</v>
      </c>
      <c r="L102" s="366">
        <v>2.1800000000000002</v>
      </c>
      <c r="M102" s="366">
        <v>0.33</v>
      </c>
      <c r="N102" s="366">
        <v>12.25</v>
      </c>
      <c r="O102" s="366">
        <v>81.5</v>
      </c>
      <c r="P102" s="336">
        <v>2.85</v>
      </c>
      <c r="Q102" s="182"/>
      <c r="R102" s="182"/>
    </row>
    <row r="103" spans="1:18" ht="15" thickBot="1">
      <c r="A103" s="234" t="s">
        <v>14</v>
      </c>
      <c r="B103" s="235"/>
      <c r="C103" s="256"/>
      <c r="D103" s="411">
        <f>SUM(D98:D102)</f>
        <v>22.21</v>
      </c>
      <c r="E103" s="237">
        <f>SUM(E98:E102)</f>
        <v>24.209999999999997</v>
      </c>
      <c r="F103" s="237">
        <f>SUM(F98:F102)</f>
        <v>90.31</v>
      </c>
      <c r="G103" s="413">
        <f>SUM(G98:G102)</f>
        <v>664</v>
      </c>
      <c r="H103" s="239">
        <f xml:space="preserve"> SUM(H98:H102)</f>
        <v>81.149999999999991</v>
      </c>
      <c r="I103" s="248" t="s">
        <v>14</v>
      </c>
      <c r="J103" s="235"/>
      <c r="K103" s="236"/>
      <c r="L103" s="457">
        <f>SUM(L98:L102)</f>
        <v>21.39</v>
      </c>
      <c r="M103" s="457">
        <f>SUM(M98:M102)</f>
        <v>21.71</v>
      </c>
      <c r="N103" s="457">
        <f>SUM(N98:N102)</f>
        <v>91.48</v>
      </c>
      <c r="O103" s="458">
        <f>SUM(O98:O102)</f>
        <v>742.22</v>
      </c>
      <c r="P103" s="353">
        <f>SUM(P98:P102)</f>
        <v>78.929999999999993</v>
      </c>
      <c r="Q103" s="182"/>
      <c r="R103" s="182"/>
    </row>
    <row r="104" spans="1:18" ht="15" thickBot="1">
      <c r="A104" s="234"/>
      <c r="B104" s="245"/>
      <c r="C104" s="246"/>
      <c r="D104" s="247"/>
      <c r="E104" s="247"/>
      <c r="F104" s="247"/>
      <c r="G104" s="247"/>
      <c r="H104" s="247"/>
      <c r="I104" s="248" t="s">
        <v>121</v>
      </c>
      <c r="J104" s="352">
        <f>H103+P103</f>
        <v>160.07999999999998</v>
      </c>
      <c r="K104" s="249"/>
      <c r="L104" s="250">
        <f>D103+L103</f>
        <v>43.6</v>
      </c>
      <c r="M104" s="250">
        <f>E103+M103</f>
        <v>45.92</v>
      </c>
      <c r="N104" s="250">
        <f>F103+N103</f>
        <v>181.79000000000002</v>
      </c>
      <c r="O104" s="250">
        <f>G103+O103</f>
        <v>1406.22</v>
      </c>
      <c r="P104" s="253"/>
      <c r="Q104" s="182"/>
      <c r="R104" s="182"/>
    </row>
    <row r="105" spans="1:18" ht="15" thickBot="1">
      <c r="A105" s="459"/>
      <c r="B105" s="307"/>
      <c r="C105" s="308"/>
      <c r="D105" s="308"/>
      <c r="E105" s="308"/>
      <c r="F105" s="296"/>
      <c r="G105" s="308"/>
      <c r="H105" s="308"/>
      <c r="I105" s="296" t="s">
        <v>142</v>
      </c>
      <c r="J105" s="307"/>
      <c r="K105" s="308"/>
      <c r="L105" s="308"/>
      <c r="M105" s="308"/>
      <c r="N105" s="308"/>
      <c r="O105" s="308"/>
      <c r="P105" s="182"/>
      <c r="Q105" s="182"/>
      <c r="R105" s="182"/>
    </row>
    <row r="106" spans="1:18" ht="15" thickBot="1">
      <c r="A106" s="395" t="s">
        <v>122</v>
      </c>
      <c r="B106" s="235" t="s">
        <v>103</v>
      </c>
      <c r="C106" s="236" t="s">
        <v>104</v>
      </c>
      <c r="D106" s="261" t="s">
        <v>105</v>
      </c>
      <c r="E106" s="261" t="s">
        <v>106</v>
      </c>
      <c r="F106" s="261" t="s">
        <v>107</v>
      </c>
      <c r="G106" s="342" t="s">
        <v>108</v>
      </c>
      <c r="H106" s="174" t="s">
        <v>110</v>
      </c>
      <c r="I106" s="319" t="s">
        <v>111</v>
      </c>
      <c r="J106" s="235" t="s">
        <v>103</v>
      </c>
      <c r="K106" s="260" t="s">
        <v>104</v>
      </c>
      <c r="L106" s="261" t="s">
        <v>105</v>
      </c>
      <c r="M106" s="261" t="s">
        <v>106</v>
      </c>
      <c r="N106" s="261" t="s">
        <v>107</v>
      </c>
      <c r="O106" s="262" t="s">
        <v>108</v>
      </c>
      <c r="P106" s="174" t="s">
        <v>110</v>
      </c>
      <c r="Q106" s="182"/>
      <c r="R106" s="182"/>
    </row>
    <row r="107" spans="1:18" ht="21" thickBot="1">
      <c r="A107" s="201" t="s">
        <v>8</v>
      </c>
      <c r="B107" s="460">
        <v>5</v>
      </c>
      <c r="C107" s="461" t="s">
        <v>9</v>
      </c>
      <c r="D107" s="209">
        <v>0.04</v>
      </c>
      <c r="E107" s="209">
        <v>3.63</v>
      </c>
      <c r="F107" s="209">
        <v>7.0000000000000007E-2</v>
      </c>
      <c r="G107" s="209">
        <v>33</v>
      </c>
      <c r="H107" s="269">
        <v>7</v>
      </c>
      <c r="I107" s="462" t="s">
        <v>143</v>
      </c>
      <c r="J107" s="347">
        <v>250</v>
      </c>
      <c r="K107" s="192" t="s">
        <v>126</v>
      </c>
      <c r="L107" s="192">
        <v>2.4500000000000002</v>
      </c>
      <c r="M107" s="192">
        <v>2.81</v>
      </c>
      <c r="N107" s="192">
        <v>18.05</v>
      </c>
      <c r="O107" s="192">
        <v>107.01</v>
      </c>
      <c r="P107" s="436">
        <v>22.86</v>
      </c>
      <c r="Q107" s="182"/>
      <c r="R107" s="182"/>
    </row>
    <row r="108" spans="1:18" ht="45" customHeight="1">
      <c r="A108" s="201" t="s">
        <v>191</v>
      </c>
      <c r="B108" s="202">
        <v>210</v>
      </c>
      <c r="C108" s="214" t="s">
        <v>27</v>
      </c>
      <c r="D108" s="209">
        <v>2.73</v>
      </c>
      <c r="E108" s="209">
        <v>7.65</v>
      </c>
      <c r="F108" s="209">
        <v>25.47</v>
      </c>
      <c r="G108" s="209">
        <v>144.06</v>
      </c>
      <c r="H108" s="442">
        <v>33.36</v>
      </c>
      <c r="I108" s="323" t="s">
        <v>99</v>
      </c>
      <c r="J108" s="461">
        <v>100</v>
      </c>
      <c r="K108" s="216" t="s">
        <v>209</v>
      </c>
      <c r="L108" s="209">
        <v>12.51</v>
      </c>
      <c r="M108" s="209">
        <v>9.0299999999999994</v>
      </c>
      <c r="N108" s="209">
        <v>4.03</v>
      </c>
      <c r="O108" s="209">
        <v>152.6</v>
      </c>
      <c r="P108" s="188">
        <v>42.25</v>
      </c>
      <c r="Q108" s="182"/>
      <c r="R108" s="182"/>
    </row>
    <row r="109" spans="1:18" ht="33" customHeight="1">
      <c r="A109" s="201" t="s">
        <v>77</v>
      </c>
      <c r="B109" s="202">
        <v>207</v>
      </c>
      <c r="C109" s="324" t="s">
        <v>205</v>
      </c>
      <c r="D109" s="209">
        <v>0.1</v>
      </c>
      <c r="E109" s="209" t="s">
        <v>94</v>
      </c>
      <c r="F109" s="209">
        <v>8.4</v>
      </c>
      <c r="G109" s="209">
        <v>34</v>
      </c>
      <c r="H109" s="349">
        <v>5.5</v>
      </c>
      <c r="I109" s="463" t="s">
        <v>57</v>
      </c>
      <c r="J109" s="464">
        <v>180</v>
      </c>
      <c r="K109" s="216" t="s">
        <v>31</v>
      </c>
      <c r="L109" s="209">
        <v>1.6</v>
      </c>
      <c r="M109" s="209">
        <v>8.3000000000000007</v>
      </c>
      <c r="N109" s="209">
        <v>22</v>
      </c>
      <c r="O109" s="209">
        <v>232.5</v>
      </c>
      <c r="P109" s="272">
        <v>17.989999999999998</v>
      </c>
      <c r="Q109" s="182"/>
      <c r="R109" s="182"/>
    </row>
    <row r="110" spans="1:18" ht="45.75" customHeight="1" thickBot="1">
      <c r="A110" s="201" t="s">
        <v>48</v>
      </c>
      <c r="B110" s="227">
        <v>50</v>
      </c>
      <c r="C110" s="465" t="s">
        <v>13</v>
      </c>
      <c r="D110" s="216">
        <v>3.63</v>
      </c>
      <c r="E110" s="216">
        <v>0.55000000000000004</v>
      </c>
      <c r="F110" s="216">
        <v>20.420000000000002</v>
      </c>
      <c r="G110" s="216">
        <v>102.5</v>
      </c>
      <c r="H110" s="349">
        <v>4.75</v>
      </c>
      <c r="I110" s="323" t="s">
        <v>29</v>
      </c>
      <c r="J110" s="324">
        <v>200</v>
      </c>
      <c r="K110" s="216" t="s">
        <v>30</v>
      </c>
      <c r="L110" s="209">
        <v>0.46</v>
      </c>
      <c r="M110" s="209">
        <v>0.1</v>
      </c>
      <c r="N110" s="209">
        <v>28.13</v>
      </c>
      <c r="O110" s="209">
        <v>116.05</v>
      </c>
      <c r="P110" s="269">
        <v>6.32</v>
      </c>
      <c r="Q110" s="182"/>
      <c r="R110" s="182"/>
    </row>
    <row r="111" spans="1:18" ht="15" thickBot="1">
      <c r="A111" s="218" t="s">
        <v>193</v>
      </c>
      <c r="B111" s="466">
        <v>100</v>
      </c>
      <c r="C111" s="467" t="s">
        <v>13</v>
      </c>
      <c r="D111" s="216">
        <v>0.4</v>
      </c>
      <c r="E111" s="216">
        <v>0.4</v>
      </c>
      <c r="F111" s="216">
        <v>9.8000000000000007</v>
      </c>
      <c r="G111" s="216">
        <v>44</v>
      </c>
      <c r="H111" s="468">
        <v>17.2</v>
      </c>
      <c r="I111" s="343" t="s">
        <v>119</v>
      </c>
      <c r="J111" s="469">
        <v>30</v>
      </c>
      <c r="K111" s="192" t="s">
        <v>13</v>
      </c>
      <c r="L111" s="366">
        <v>2.1800000000000002</v>
      </c>
      <c r="M111" s="366">
        <v>0.33</v>
      </c>
      <c r="N111" s="366">
        <v>12.25</v>
      </c>
      <c r="O111" s="366">
        <v>81.5</v>
      </c>
      <c r="P111" s="280">
        <v>2.85</v>
      </c>
      <c r="Q111" s="182"/>
      <c r="R111" s="182"/>
    </row>
    <row r="112" spans="1:18" ht="15" thickBot="1">
      <c r="A112" s="234" t="s">
        <v>14</v>
      </c>
      <c r="B112" s="235"/>
      <c r="C112" s="412"/>
      <c r="D112" s="192">
        <f>SUM(D107:D111)</f>
        <v>6.9</v>
      </c>
      <c r="E112" s="192">
        <f>SUM(E107:E111)</f>
        <v>12.230000000000002</v>
      </c>
      <c r="F112" s="192">
        <f>SUM(F107:F111)</f>
        <v>64.16</v>
      </c>
      <c r="G112" s="192">
        <f>SUM(G107:G111)</f>
        <v>357.56</v>
      </c>
      <c r="H112" s="470">
        <f>SUM(H107:H111)</f>
        <v>67.81</v>
      </c>
      <c r="I112" s="248" t="s">
        <v>14</v>
      </c>
      <c r="J112" s="431"/>
      <c r="K112" s="287"/>
      <c r="L112" s="443">
        <f>SUM(L107:L111)</f>
        <v>19.200000000000003</v>
      </c>
      <c r="M112" s="444">
        <f>SUM(M107:M111)</f>
        <v>20.57</v>
      </c>
      <c r="N112" s="444">
        <f>SUM(N107:N111)</f>
        <v>84.46</v>
      </c>
      <c r="O112" s="471">
        <f>SUM(O107:O111)</f>
        <v>689.66</v>
      </c>
      <c r="P112" s="340">
        <f>SUM(P107:P111)</f>
        <v>92.269999999999982</v>
      </c>
      <c r="Q112" s="182"/>
      <c r="R112" s="182"/>
    </row>
    <row r="113" spans="1:122" ht="27.75" customHeight="1" thickBot="1">
      <c r="A113" s="234"/>
      <c r="B113" s="247"/>
      <c r="C113" s="249"/>
      <c r="D113" s="338"/>
      <c r="E113" s="338"/>
      <c r="F113" s="338"/>
      <c r="G113" s="338"/>
      <c r="H113" s="247"/>
      <c r="I113" s="355" t="s">
        <v>121</v>
      </c>
      <c r="J113" s="472">
        <f>H112+P112</f>
        <v>160.07999999999998</v>
      </c>
      <c r="K113" s="249"/>
      <c r="L113" s="250">
        <f>D112+L112</f>
        <v>26.1</v>
      </c>
      <c r="M113" s="250">
        <f>E112+M112</f>
        <v>32.800000000000004</v>
      </c>
      <c r="N113" s="250">
        <f>F112+N112</f>
        <v>148.62</v>
      </c>
      <c r="O113" s="250">
        <f>G112+O112</f>
        <v>1047.22</v>
      </c>
      <c r="P113" s="356"/>
      <c r="Q113" s="182"/>
      <c r="R113" s="182"/>
    </row>
    <row r="114" spans="1:122" ht="21.75" customHeight="1" thickBot="1">
      <c r="A114" s="571" t="s">
        <v>144</v>
      </c>
      <c r="B114" s="575"/>
      <c r="C114" s="575"/>
      <c r="D114" s="575"/>
      <c r="E114" s="575"/>
      <c r="F114" s="575"/>
      <c r="G114" s="575"/>
      <c r="H114" s="575"/>
      <c r="I114" s="575"/>
      <c r="J114" s="575"/>
      <c r="K114" s="575"/>
      <c r="L114" s="575"/>
      <c r="M114" s="575"/>
      <c r="N114" s="575"/>
      <c r="O114" s="575"/>
      <c r="P114" s="577"/>
      <c r="Q114" s="182"/>
      <c r="R114" s="182"/>
    </row>
    <row r="115" spans="1:122" ht="15" thickBot="1">
      <c r="A115" s="395" t="s">
        <v>122</v>
      </c>
      <c r="B115" s="256" t="s">
        <v>103</v>
      </c>
      <c r="C115" s="236" t="s">
        <v>104</v>
      </c>
      <c r="D115" s="318" t="s">
        <v>105</v>
      </c>
      <c r="E115" s="318" t="s">
        <v>106</v>
      </c>
      <c r="F115" s="318" t="s">
        <v>107</v>
      </c>
      <c r="G115" s="257" t="s">
        <v>108</v>
      </c>
      <c r="H115" s="174" t="s">
        <v>110</v>
      </c>
      <c r="I115" s="395" t="s">
        <v>111</v>
      </c>
      <c r="J115" s="259" t="s">
        <v>103</v>
      </c>
      <c r="K115" s="260" t="s">
        <v>104</v>
      </c>
      <c r="L115" s="261" t="s">
        <v>105</v>
      </c>
      <c r="M115" s="261" t="s">
        <v>106</v>
      </c>
      <c r="N115" s="261" t="s">
        <v>107</v>
      </c>
      <c r="O115" s="262" t="s">
        <v>108</v>
      </c>
      <c r="P115" s="174" t="s">
        <v>110</v>
      </c>
      <c r="Q115" s="182"/>
      <c r="R115" s="182"/>
    </row>
    <row r="116" spans="1:122" ht="32.4" thickBot="1">
      <c r="A116" s="323" t="s">
        <v>47</v>
      </c>
      <c r="B116" s="211">
        <v>205</v>
      </c>
      <c r="C116" s="211" t="s">
        <v>26</v>
      </c>
      <c r="D116" s="266">
        <v>8.5</v>
      </c>
      <c r="E116" s="209">
        <v>9.4</v>
      </c>
      <c r="F116" s="209">
        <v>36</v>
      </c>
      <c r="G116" s="213">
        <v>281</v>
      </c>
      <c r="H116" s="196">
        <v>31.68</v>
      </c>
      <c r="I116" s="473" t="s">
        <v>145</v>
      </c>
      <c r="J116" s="192">
        <v>255</v>
      </c>
      <c r="K116" s="192" t="s">
        <v>146</v>
      </c>
      <c r="L116" s="192">
        <v>2.46</v>
      </c>
      <c r="M116" s="192">
        <v>5.03</v>
      </c>
      <c r="N116" s="192">
        <v>8.48</v>
      </c>
      <c r="O116" s="192">
        <v>104.21</v>
      </c>
      <c r="P116" s="265">
        <v>17.36</v>
      </c>
      <c r="Q116" s="182"/>
      <c r="R116" s="182"/>
    </row>
    <row r="117" spans="1:122">
      <c r="A117" s="263" t="s">
        <v>115</v>
      </c>
      <c r="B117" s="196">
        <v>200</v>
      </c>
      <c r="C117" s="196" t="s">
        <v>82</v>
      </c>
      <c r="D117" s="191">
        <v>0.2</v>
      </c>
      <c r="E117" s="192">
        <v>0</v>
      </c>
      <c r="F117" s="192">
        <v>15</v>
      </c>
      <c r="G117" s="193">
        <v>58</v>
      </c>
      <c r="H117" s="267">
        <v>3.22</v>
      </c>
      <c r="I117" s="206" t="s">
        <v>189</v>
      </c>
      <c r="J117" s="216">
        <v>210</v>
      </c>
      <c r="K117" s="216" t="s">
        <v>210</v>
      </c>
      <c r="L117" s="474">
        <v>12.37</v>
      </c>
      <c r="M117" s="186">
        <v>13.92</v>
      </c>
      <c r="N117" s="186">
        <v>26.75</v>
      </c>
      <c r="O117" s="187">
        <v>297.93</v>
      </c>
      <c r="P117" s="475">
        <v>46.37</v>
      </c>
      <c r="Q117" s="182"/>
      <c r="R117" s="182"/>
    </row>
    <row r="118" spans="1:122" ht="21.6">
      <c r="A118" s="201" t="s">
        <v>48</v>
      </c>
      <c r="B118" s="227">
        <v>50</v>
      </c>
      <c r="C118" s="274" t="s">
        <v>13</v>
      </c>
      <c r="D118" s="229">
        <v>3.63</v>
      </c>
      <c r="E118" s="221">
        <v>0.55000000000000004</v>
      </c>
      <c r="F118" s="221">
        <v>20.420000000000002</v>
      </c>
      <c r="G118" s="222">
        <v>102.5</v>
      </c>
      <c r="H118" s="196">
        <v>4.75</v>
      </c>
      <c r="I118" s="201" t="s">
        <v>95</v>
      </c>
      <c r="J118" s="324">
        <v>200</v>
      </c>
      <c r="K118" s="216" t="s">
        <v>211</v>
      </c>
      <c r="L118" s="209">
        <v>0.2</v>
      </c>
      <c r="M118" s="209"/>
      <c r="N118" s="209">
        <v>35.799999999999997</v>
      </c>
      <c r="O118" s="209">
        <v>142</v>
      </c>
      <c r="P118" s="269">
        <v>8.35</v>
      </c>
      <c r="Q118" s="182"/>
      <c r="R118" s="182"/>
    </row>
    <row r="119" spans="1:122">
      <c r="A119" s="183" t="s">
        <v>10</v>
      </c>
      <c r="B119" s="207">
        <v>20</v>
      </c>
      <c r="C119" s="274" t="s">
        <v>11</v>
      </c>
      <c r="D119" s="212">
        <v>4.6399999999999997</v>
      </c>
      <c r="E119" s="209">
        <v>4.54</v>
      </c>
      <c r="F119" s="209">
        <v>0</v>
      </c>
      <c r="G119" s="213">
        <v>72</v>
      </c>
      <c r="H119" s="269">
        <v>23.1</v>
      </c>
      <c r="I119" s="343" t="s">
        <v>119</v>
      </c>
      <c r="J119" s="469">
        <v>30</v>
      </c>
      <c r="K119" s="192" t="s">
        <v>13</v>
      </c>
      <c r="L119" s="216">
        <v>2.1800000000000002</v>
      </c>
      <c r="M119" s="216">
        <v>0.33</v>
      </c>
      <c r="N119" s="216">
        <v>12.25</v>
      </c>
      <c r="O119" s="216">
        <v>81.5</v>
      </c>
      <c r="P119" s="349">
        <v>2.85</v>
      </c>
      <c r="Q119" s="182"/>
      <c r="R119" s="182"/>
    </row>
    <row r="120" spans="1:122" ht="35.25" customHeight="1">
      <c r="A120" s="273" t="s">
        <v>8</v>
      </c>
      <c r="B120" s="274">
        <v>15</v>
      </c>
      <c r="C120" s="274" t="s">
        <v>9</v>
      </c>
      <c r="D120" s="275">
        <v>0.12</v>
      </c>
      <c r="E120" s="276">
        <v>10.86</v>
      </c>
      <c r="F120" s="276">
        <v>0.21</v>
      </c>
      <c r="G120" s="270">
        <v>99</v>
      </c>
      <c r="H120" s="269">
        <v>22.4</v>
      </c>
      <c r="I120" s="343"/>
      <c r="J120" s="469"/>
      <c r="K120" s="192"/>
      <c r="L120" s="366"/>
      <c r="M120" s="366"/>
      <c r="N120" s="366"/>
      <c r="O120" s="366"/>
      <c r="P120" s="349"/>
      <c r="Q120" s="182"/>
      <c r="R120" s="182"/>
    </row>
    <row r="121" spans="1:122">
      <c r="A121" s="273"/>
      <c r="B121" s="274"/>
      <c r="C121" s="274"/>
      <c r="D121" s="275"/>
      <c r="E121" s="276"/>
      <c r="F121" s="209"/>
      <c r="G121" s="270"/>
      <c r="H121" s="269"/>
      <c r="I121" s="263"/>
      <c r="J121" s="469"/>
      <c r="K121" s="192"/>
      <c r="L121" s="192"/>
      <c r="M121" s="192"/>
      <c r="N121" s="192"/>
      <c r="O121" s="192"/>
      <c r="P121" s="280"/>
      <c r="Q121" s="182"/>
      <c r="R121" s="182"/>
    </row>
    <row r="122" spans="1:122" ht="0.75" customHeight="1" thickBot="1">
      <c r="A122" s="328"/>
      <c r="B122" s="329"/>
      <c r="C122" s="329"/>
      <c r="D122" s="330"/>
      <c r="E122" s="331"/>
      <c r="F122" s="209"/>
      <c r="G122" s="270"/>
      <c r="H122" s="269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</row>
    <row r="123" spans="1:122" ht="15" thickBot="1">
      <c r="A123" s="317" t="s">
        <v>14</v>
      </c>
      <c r="B123" s="235"/>
      <c r="C123" s="256"/>
      <c r="D123" s="236">
        <f>SUM(D116:D122)</f>
        <v>17.09</v>
      </c>
      <c r="E123" s="318">
        <f>SUM(E116:E122)</f>
        <v>25.35</v>
      </c>
      <c r="F123" s="318">
        <f>SUM(F116:F122)</f>
        <v>71.63</v>
      </c>
      <c r="G123" s="257">
        <f>SUM(G116:G122)</f>
        <v>612.5</v>
      </c>
      <c r="H123" s="235">
        <f>SUM(H116:H122)</f>
        <v>85.15</v>
      </c>
      <c r="I123" s="317" t="s">
        <v>14</v>
      </c>
      <c r="J123" s="235"/>
      <c r="K123" s="236"/>
      <c r="L123" s="318">
        <f>SUM(L116:L121)</f>
        <v>17.209999999999997</v>
      </c>
      <c r="M123" s="318">
        <f>SUM(M116:M121)</f>
        <v>19.279999999999998</v>
      </c>
      <c r="N123" s="318">
        <f>SUM(N116:N121)</f>
        <v>83.28</v>
      </c>
      <c r="O123" s="396">
        <f>SUM(O116:O121)</f>
        <v>625.64</v>
      </c>
      <c r="P123" s="340">
        <f>SUM(P116:P121)</f>
        <v>74.929999999999993</v>
      </c>
      <c r="Q123" s="182"/>
      <c r="R123" s="182"/>
    </row>
    <row r="124" spans="1:122" ht="15" thickBot="1">
      <c r="A124" s="234"/>
      <c r="B124" s="245"/>
      <c r="C124" s="246"/>
      <c r="D124" s="247"/>
      <c r="E124" s="247"/>
      <c r="F124" s="247"/>
      <c r="G124" s="247"/>
      <c r="H124" s="247"/>
      <c r="I124" s="248" t="s">
        <v>121</v>
      </c>
      <c r="J124" s="352">
        <f>H123+P123</f>
        <v>160.07999999999998</v>
      </c>
      <c r="K124" s="249"/>
      <c r="L124" s="250">
        <f>D123+L123</f>
        <v>34.299999999999997</v>
      </c>
      <c r="M124" s="250">
        <f>E123+M123</f>
        <v>44.629999999999995</v>
      </c>
      <c r="N124" s="250">
        <f>F123+N123</f>
        <v>154.91</v>
      </c>
      <c r="O124" s="250">
        <f>G123+O123</f>
        <v>1238.1399999999999</v>
      </c>
      <c r="P124" s="253"/>
      <c r="Q124" s="182"/>
      <c r="R124" s="182"/>
    </row>
    <row r="125" spans="1:122" ht="15" hidden="1" thickBot="1">
      <c r="A125" s="571" t="s">
        <v>50</v>
      </c>
      <c r="B125" s="575"/>
      <c r="C125" s="575"/>
      <c r="D125" s="575"/>
      <c r="E125" s="575"/>
      <c r="F125" s="575"/>
      <c r="G125" s="575"/>
      <c r="H125" s="575"/>
      <c r="I125" s="575"/>
      <c r="J125" s="575"/>
      <c r="K125" s="575"/>
      <c r="L125" s="575"/>
      <c r="M125" s="575"/>
      <c r="N125" s="575"/>
      <c r="O125" s="575"/>
      <c r="P125" s="577"/>
      <c r="Q125" s="182"/>
      <c r="R125" s="182"/>
    </row>
    <row r="126" spans="1:122" ht="15" hidden="1" thickBot="1">
      <c r="A126" s="395" t="s">
        <v>122</v>
      </c>
      <c r="B126" s="256" t="s">
        <v>103</v>
      </c>
      <c r="C126" s="236" t="s">
        <v>104</v>
      </c>
      <c r="D126" s="318" t="s">
        <v>105</v>
      </c>
      <c r="E126" s="318" t="s">
        <v>106</v>
      </c>
      <c r="F126" s="318" t="s">
        <v>107</v>
      </c>
      <c r="G126" s="257" t="s">
        <v>108</v>
      </c>
      <c r="H126" s="174" t="s">
        <v>110</v>
      </c>
      <c r="I126" s="395" t="s">
        <v>111</v>
      </c>
      <c r="J126" s="235" t="s">
        <v>103</v>
      </c>
      <c r="K126" s="236" t="s">
        <v>104</v>
      </c>
      <c r="L126" s="318" t="s">
        <v>105</v>
      </c>
      <c r="M126" s="318" t="s">
        <v>106</v>
      </c>
      <c r="N126" s="318" t="s">
        <v>107</v>
      </c>
      <c r="O126" s="396" t="s">
        <v>108</v>
      </c>
      <c r="P126" s="174" t="s">
        <v>110</v>
      </c>
      <c r="Q126" s="182"/>
      <c r="R126" s="182"/>
    </row>
    <row r="127" spans="1:122" ht="55.5" hidden="1" customHeight="1" thickBot="1">
      <c r="A127" s="195" t="s">
        <v>147</v>
      </c>
      <c r="B127" s="449">
        <v>210</v>
      </c>
      <c r="C127" s="399" t="s">
        <v>148</v>
      </c>
      <c r="D127" s="450">
        <v>5.15</v>
      </c>
      <c r="E127" s="344">
        <v>6.43</v>
      </c>
      <c r="F127" s="344">
        <v>35.04</v>
      </c>
      <c r="G127" s="476">
        <v>221.34</v>
      </c>
      <c r="H127" s="477">
        <v>27.66</v>
      </c>
      <c r="I127" s="478" t="s">
        <v>149</v>
      </c>
      <c r="J127" s="190" t="s">
        <v>150</v>
      </c>
      <c r="K127" s="399" t="s">
        <v>151</v>
      </c>
      <c r="L127" s="422">
        <v>2.0499999999999998</v>
      </c>
      <c r="M127" s="423">
        <v>4.13</v>
      </c>
      <c r="N127" s="423">
        <v>14.58</v>
      </c>
      <c r="O127" s="424">
        <v>103.86</v>
      </c>
      <c r="P127" s="194">
        <v>26.99</v>
      </c>
      <c r="Q127" s="182"/>
      <c r="R127" s="182"/>
    </row>
    <row r="128" spans="1:122" ht="47.25" hidden="1" customHeight="1">
      <c r="A128" s="263" t="s">
        <v>152</v>
      </c>
      <c r="B128" s="196">
        <v>200</v>
      </c>
      <c r="C128" s="196" t="s">
        <v>82</v>
      </c>
      <c r="D128" s="191"/>
      <c r="E128" s="192"/>
      <c r="F128" s="192">
        <v>9.98</v>
      </c>
      <c r="G128" s="193">
        <v>39.9</v>
      </c>
      <c r="H128" s="196">
        <v>1.86</v>
      </c>
      <c r="I128" s="263" t="s">
        <v>153</v>
      </c>
      <c r="J128" s="196">
        <v>80</v>
      </c>
      <c r="K128" s="196" t="s">
        <v>154</v>
      </c>
      <c r="L128" s="191">
        <v>9.36</v>
      </c>
      <c r="M128" s="192">
        <v>4.8899999999999997</v>
      </c>
      <c r="N128" s="192">
        <v>6.08</v>
      </c>
      <c r="O128" s="479">
        <v>105.94</v>
      </c>
      <c r="P128" s="200">
        <v>34.36</v>
      </c>
      <c r="Q128" s="182"/>
      <c r="R128" s="182"/>
      <c r="DR128" s="1">
        <v>104</v>
      </c>
    </row>
    <row r="129" spans="1:18" ht="20.399999999999999" hidden="1">
      <c r="A129" s="428" t="s">
        <v>119</v>
      </c>
      <c r="B129" s="267">
        <v>20</v>
      </c>
      <c r="C129" s="267" t="s">
        <v>13</v>
      </c>
      <c r="D129" s="191">
        <v>2</v>
      </c>
      <c r="E129" s="192">
        <v>1</v>
      </c>
      <c r="F129" s="192">
        <v>38</v>
      </c>
      <c r="G129" s="193">
        <v>61</v>
      </c>
      <c r="H129" s="196">
        <v>1.82</v>
      </c>
      <c r="I129" s="263" t="s">
        <v>155</v>
      </c>
      <c r="J129" s="196">
        <v>150</v>
      </c>
      <c r="K129" s="196" t="s">
        <v>31</v>
      </c>
      <c r="L129" s="191">
        <v>8.5399999999999991</v>
      </c>
      <c r="M129" s="192">
        <v>3.55</v>
      </c>
      <c r="N129" s="192">
        <v>37.06</v>
      </c>
      <c r="O129" s="479">
        <v>219.68</v>
      </c>
      <c r="P129" s="200">
        <v>5.93</v>
      </c>
      <c r="Q129" s="182"/>
      <c r="R129" s="182"/>
    </row>
    <row r="130" spans="1:18" ht="21.6" hidden="1">
      <c r="A130" s="273" t="s">
        <v>8</v>
      </c>
      <c r="B130" s="274">
        <v>10</v>
      </c>
      <c r="C130" s="274" t="s">
        <v>9</v>
      </c>
      <c r="D130" s="275">
        <v>0.08</v>
      </c>
      <c r="E130" s="276">
        <v>7.25</v>
      </c>
      <c r="F130" s="276">
        <v>0.13</v>
      </c>
      <c r="G130" s="222">
        <v>66</v>
      </c>
      <c r="H130" s="278">
        <v>11.64</v>
      </c>
      <c r="I130" s="480" t="s">
        <v>156</v>
      </c>
      <c r="J130" s="196">
        <v>200</v>
      </c>
      <c r="K130" s="350" t="s">
        <v>116</v>
      </c>
      <c r="L130" s="191">
        <v>0.23</v>
      </c>
      <c r="M130" s="192">
        <v>0.05</v>
      </c>
      <c r="N130" s="192">
        <v>16.559999999999999</v>
      </c>
      <c r="O130" s="479">
        <v>68</v>
      </c>
      <c r="P130" s="200">
        <v>3.93</v>
      </c>
      <c r="Q130" s="182"/>
      <c r="R130" s="182"/>
    </row>
    <row r="131" spans="1:18" hidden="1">
      <c r="A131" s="183" t="s">
        <v>10</v>
      </c>
      <c r="B131" s="207">
        <v>15</v>
      </c>
      <c r="C131" s="274" t="s">
        <v>11</v>
      </c>
      <c r="D131" s="212">
        <v>3.48</v>
      </c>
      <c r="E131" s="209">
        <v>3.42</v>
      </c>
      <c r="F131" s="209"/>
      <c r="G131" s="213">
        <v>54</v>
      </c>
      <c r="H131" s="269">
        <v>12.95</v>
      </c>
      <c r="I131" s="263" t="s">
        <v>157</v>
      </c>
      <c r="J131" s="267">
        <v>60</v>
      </c>
      <c r="K131" s="267" t="s">
        <v>13</v>
      </c>
      <c r="L131" s="191">
        <v>2.2200000000000002</v>
      </c>
      <c r="M131" s="192">
        <v>15</v>
      </c>
      <c r="N131" s="192">
        <v>18.5</v>
      </c>
      <c r="O131" s="193">
        <v>120</v>
      </c>
      <c r="P131" s="400">
        <v>18</v>
      </c>
      <c r="Q131" s="182"/>
      <c r="R131" s="182"/>
    </row>
    <row r="132" spans="1:18" ht="21" hidden="1" thickBot="1">
      <c r="A132" s="183"/>
      <c r="B132" s="207"/>
      <c r="C132" s="329"/>
      <c r="D132" s="212"/>
      <c r="E132" s="209"/>
      <c r="F132" s="209"/>
      <c r="G132" s="213"/>
      <c r="H132" s="269"/>
      <c r="I132" s="481" t="s">
        <v>117</v>
      </c>
      <c r="J132" s="230">
        <v>31.3</v>
      </c>
      <c r="K132" s="230" t="s">
        <v>13</v>
      </c>
      <c r="L132" s="208">
        <v>3.1</v>
      </c>
      <c r="M132" s="216">
        <v>1.3</v>
      </c>
      <c r="N132" s="216">
        <v>56</v>
      </c>
      <c r="O132" s="270">
        <v>100</v>
      </c>
      <c r="P132" s="295">
        <v>2.86</v>
      </c>
      <c r="Q132" s="182"/>
      <c r="R132" s="182"/>
    </row>
    <row r="133" spans="1:18" ht="15" hidden="1" thickBot="1">
      <c r="A133" s="482"/>
      <c r="B133" s="483"/>
      <c r="C133" s="484"/>
      <c r="D133" s="392"/>
      <c r="E133" s="392"/>
      <c r="F133" s="392"/>
      <c r="G133" s="485"/>
      <c r="H133" s="482"/>
      <c r="I133" s="287"/>
      <c r="J133" s="486"/>
      <c r="K133" s="487"/>
      <c r="L133" s="488"/>
      <c r="M133" s="489"/>
      <c r="N133" s="489"/>
      <c r="O133" s="490"/>
      <c r="P133" s="491"/>
      <c r="Q133" s="182"/>
      <c r="R133" s="182"/>
    </row>
    <row r="134" spans="1:18" ht="15" hidden="1" thickBot="1">
      <c r="A134" s="317" t="s">
        <v>14</v>
      </c>
      <c r="B134" s="235"/>
      <c r="C134" s="236"/>
      <c r="D134" s="492">
        <f>SUM(D127:D133)</f>
        <v>10.71</v>
      </c>
      <c r="E134" s="492">
        <f>SUM(E127:E133)</f>
        <v>18.100000000000001</v>
      </c>
      <c r="F134" s="492">
        <f>SUM(F127:F133)</f>
        <v>83.149999999999991</v>
      </c>
      <c r="G134" s="493">
        <f>SUM(G127:G133)</f>
        <v>442.24</v>
      </c>
      <c r="H134" s="494">
        <f>SUM(H127:H133)</f>
        <v>55.930000000000007</v>
      </c>
      <c r="I134" s="317" t="s">
        <v>14</v>
      </c>
      <c r="J134" s="235"/>
      <c r="K134" s="256"/>
      <c r="L134" s="495">
        <f>SUM(L127:L133)</f>
        <v>25.5</v>
      </c>
      <c r="M134" s="457">
        <f>SUM(M127:M133)</f>
        <v>28.92</v>
      </c>
      <c r="N134" s="457">
        <f>SUM(N127:N133)</f>
        <v>148.78</v>
      </c>
      <c r="O134" s="458">
        <f>SUM(O127:O133)</f>
        <v>717.48</v>
      </c>
      <c r="P134" s="353">
        <f>SUM(P127:P133)</f>
        <v>92.070000000000007</v>
      </c>
      <c r="Q134" s="182"/>
      <c r="R134" s="182"/>
    </row>
    <row r="135" spans="1:18" ht="15" hidden="1" thickBot="1">
      <c r="A135" s="234"/>
      <c r="B135" s="245"/>
      <c r="C135" s="246"/>
      <c r="D135" s="247"/>
      <c r="E135" s="247"/>
      <c r="F135" s="247"/>
      <c r="G135" s="247"/>
      <c r="H135" s="247"/>
      <c r="I135" s="248" t="s">
        <v>121</v>
      </c>
      <c r="J135" s="433">
        <f>H134+P134</f>
        <v>148</v>
      </c>
      <c r="K135" s="249"/>
      <c r="L135" s="250">
        <f>D134+L134</f>
        <v>36.21</v>
      </c>
      <c r="M135" s="250">
        <f>E134+M134</f>
        <v>47.02</v>
      </c>
      <c r="N135" s="250">
        <f>F134+N134</f>
        <v>231.93</v>
      </c>
      <c r="O135" s="250">
        <f>G134+O134</f>
        <v>1159.72</v>
      </c>
      <c r="P135" s="253"/>
      <c r="Q135" s="182"/>
      <c r="R135" s="182"/>
    </row>
    <row r="136" spans="1:18" hidden="1">
      <c r="A136" s="496"/>
      <c r="B136" s="496"/>
      <c r="C136" s="496"/>
      <c r="D136" s="496"/>
      <c r="E136" s="496"/>
      <c r="F136" s="496"/>
      <c r="G136" s="496"/>
      <c r="H136" s="496"/>
      <c r="I136" s="496"/>
      <c r="J136" s="496"/>
      <c r="K136" s="496"/>
      <c r="L136" s="496"/>
      <c r="M136" s="496"/>
      <c r="N136" s="496"/>
      <c r="O136" s="496"/>
      <c r="P136" s="182"/>
      <c r="Q136" s="182"/>
      <c r="R136" s="182"/>
    </row>
    <row r="137" spans="1:18" hidden="1">
      <c r="A137" s="182"/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</row>
    <row r="138" spans="1:18" hidden="1">
      <c r="A138" s="182"/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</row>
    <row r="139" spans="1:18" ht="20.25" customHeight="1" thickBot="1">
      <c r="A139" s="578" t="s">
        <v>158</v>
      </c>
      <c r="B139" s="579"/>
      <c r="C139" s="579"/>
      <c r="D139" s="579"/>
      <c r="E139" s="579"/>
      <c r="F139" s="579"/>
      <c r="G139" s="579"/>
      <c r="H139" s="579"/>
      <c r="I139" s="579"/>
      <c r="J139" s="579"/>
      <c r="K139" s="579"/>
      <c r="L139" s="579"/>
      <c r="M139" s="579"/>
      <c r="N139" s="579"/>
      <c r="O139" s="579"/>
      <c r="P139" s="580"/>
      <c r="Q139" s="182"/>
      <c r="R139" s="182"/>
    </row>
    <row r="140" spans="1:18" ht="15" thickBot="1">
      <c r="A140" s="361" t="s">
        <v>122</v>
      </c>
      <c r="B140" s="239" t="s">
        <v>103</v>
      </c>
      <c r="C140" s="175" t="s">
        <v>104</v>
      </c>
      <c r="D140" s="176" t="s">
        <v>105</v>
      </c>
      <c r="E140" s="176" t="s">
        <v>106</v>
      </c>
      <c r="F140" s="176" t="s">
        <v>107</v>
      </c>
      <c r="G140" s="177" t="s">
        <v>108</v>
      </c>
      <c r="H140" s="174" t="s">
        <v>110</v>
      </c>
      <c r="I140" s="497" t="s">
        <v>111</v>
      </c>
      <c r="J140" s="239" t="s">
        <v>103</v>
      </c>
      <c r="K140" s="175" t="s">
        <v>104</v>
      </c>
      <c r="L140" s="176" t="s">
        <v>105</v>
      </c>
      <c r="M140" s="176" t="s">
        <v>106</v>
      </c>
      <c r="N140" s="176" t="s">
        <v>107</v>
      </c>
      <c r="O140" s="498" t="s">
        <v>108</v>
      </c>
      <c r="P140" s="362" t="s">
        <v>110</v>
      </c>
      <c r="Q140" s="182"/>
      <c r="R140" s="182"/>
    </row>
    <row r="141" spans="1:18" ht="21.6">
      <c r="A141" s="201" t="s">
        <v>191</v>
      </c>
      <c r="B141" s="202">
        <v>155</v>
      </c>
      <c r="C141" s="375" t="s">
        <v>27</v>
      </c>
      <c r="D141" s="474">
        <v>2.08</v>
      </c>
      <c r="E141" s="186">
        <v>5.83</v>
      </c>
      <c r="F141" s="186">
        <v>19.41</v>
      </c>
      <c r="G141" s="187">
        <v>109.76</v>
      </c>
      <c r="H141" s="269">
        <v>20.71</v>
      </c>
      <c r="I141" s="478" t="s">
        <v>239</v>
      </c>
      <c r="J141" s="190">
        <v>250</v>
      </c>
      <c r="K141" s="499" t="s">
        <v>137</v>
      </c>
      <c r="L141" s="423">
        <v>1.32</v>
      </c>
      <c r="M141" s="423">
        <v>6.39</v>
      </c>
      <c r="N141" s="423">
        <v>9.65</v>
      </c>
      <c r="O141" s="424">
        <v>102.5</v>
      </c>
      <c r="P141" s="194">
        <v>23.33</v>
      </c>
      <c r="Q141" s="182"/>
      <c r="R141" s="182"/>
    </row>
    <row r="142" spans="1:18" ht="20.399999999999999">
      <c r="A142" s="323" t="s">
        <v>192</v>
      </c>
      <c r="B142" s="211">
        <v>110</v>
      </c>
      <c r="C142" s="500" t="s">
        <v>90</v>
      </c>
      <c r="D142" s="266">
        <v>14.46</v>
      </c>
      <c r="E142" s="209">
        <v>12.48</v>
      </c>
      <c r="F142" s="209">
        <v>36.200000000000003</v>
      </c>
      <c r="G142" s="213">
        <v>338</v>
      </c>
      <c r="H142" s="269">
        <v>59.98</v>
      </c>
      <c r="I142" s="195" t="s">
        <v>230</v>
      </c>
      <c r="J142" s="196">
        <v>100</v>
      </c>
      <c r="K142" s="191" t="s">
        <v>135</v>
      </c>
      <c r="L142" s="192">
        <v>8.6199999999999992</v>
      </c>
      <c r="M142" s="192">
        <v>15.75</v>
      </c>
      <c r="N142" s="192">
        <v>9.17</v>
      </c>
      <c r="O142" s="193">
        <v>212.9</v>
      </c>
      <c r="P142" s="200">
        <v>37.6</v>
      </c>
      <c r="Q142" s="182"/>
      <c r="R142" s="182"/>
    </row>
    <row r="143" spans="1:18" ht="31.2" thickBot="1">
      <c r="A143" s="428" t="s">
        <v>119</v>
      </c>
      <c r="B143" s="267">
        <v>30</v>
      </c>
      <c r="C143" s="267" t="s">
        <v>13</v>
      </c>
      <c r="D143" s="501">
        <v>2.1800000000000002</v>
      </c>
      <c r="E143" s="410">
        <v>0.33</v>
      </c>
      <c r="F143" s="410">
        <v>12.25</v>
      </c>
      <c r="G143" s="332">
        <v>81.5</v>
      </c>
      <c r="H143" s="196">
        <v>2.85</v>
      </c>
      <c r="I143" s="323" t="s">
        <v>203</v>
      </c>
      <c r="J143" s="207">
        <v>180</v>
      </c>
      <c r="K143" s="214">
        <v>136</v>
      </c>
      <c r="L143" s="266">
        <v>5.67</v>
      </c>
      <c r="M143" s="209">
        <v>9.1300000000000008</v>
      </c>
      <c r="N143" s="209">
        <v>31.4</v>
      </c>
      <c r="O143" s="213">
        <v>234.85</v>
      </c>
      <c r="P143" s="200">
        <v>5.2</v>
      </c>
      <c r="Q143" s="182"/>
      <c r="R143" s="182"/>
    </row>
    <row r="144" spans="1:18" ht="21" thickBot="1">
      <c r="A144" s="263" t="s">
        <v>162</v>
      </c>
      <c r="B144" s="214">
        <v>200</v>
      </c>
      <c r="C144" s="502" t="s">
        <v>82</v>
      </c>
      <c r="D144" s="503">
        <v>0.2</v>
      </c>
      <c r="E144" s="504">
        <v>0</v>
      </c>
      <c r="F144" s="504">
        <v>15</v>
      </c>
      <c r="G144" s="505">
        <v>58</v>
      </c>
      <c r="H144" s="267">
        <v>1.97</v>
      </c>
      <c r="I144" s="323" t="s">
        <v>194</v>
      </c>
      <c r="J144" s="207">
        <v>200</v>
      </c>
      <c r="K144" s="214" t="s">
        <v>30</v>
      </c>
      <c r="L144" s="266">
        <v>0.46</v>
      </c>
      <c r="M144" s="209">
        <v>0.1</v>
      </c>
      <c r="N144" s="209">
        <v>28.13</v>
      </c>
      <c r="O144" s="213">
        <v>116.05</v>
      </c>
      <c r="P144" s="200">
        <v>5.59</v>
      </c>
      <c r="Q144" s="182"/>
      <c r="R144" s="182"/>
    </row>
    <row r="145" spans="1:18" ht="21" thickBot="1">
      <c r="A145" s="506"/>
      <c r="B145" s="274"/>
      <c r="C145" s="274"/>
      <c r="D145" s="220"/>
      <c r="E145" s="221"/>
      <c r="F145" s="221"/>
      <c r="G145" s="222"/>
      <c r="H145" s="278"/>
      <c r="I145" s="334" t="s">
        <v>117</v>
      </c>
      <c r="J145" s="428" t="s">
        <v>119</v>
      </c>
      <c r="K145" s="267">
        <v>30</v>
      </c>
      <c r="L145" s="267" t="s">
        <v>13</v>
      </c>
      <c r="M145" s="501">
        <v>2.1800000000000002</v>
      </c>
      <c r="N145" s="410">
        <v>0.33</v>
      </c>
      <c r="O145" s="410">
        <v>12.25</v>
      </c>
      <c r="P145" s="332">
        <v>2.85</v>
      </c>
      <c r="Q145" s="196"/>
      <c r="R145" s="182"/>
    </row>
    <row r="146" spans="1:18" ht="15" thickBot="1">
      <c r="A146" s="317" t="s">
        <v>14</v>
      </c>
      <c r="B146" s="235"/>
      <c r="C146" s="256"/>
      <c r="D146" s="495">
        <f>SUM(D141:D145)</f>
        <v>18.919999999999998</v>
      </c>
      <c r="E146" s="457">
        <f>SUM(E141:E145)</f>
        <v>18.64</v>
      </c>
      <c r="F146" s="457">
        <f>SUM(F141:F145)</f>
        <v>82.86</v>
      </c>
      <c r="G146" s="255">
        <f>SUM(G141:G145)</f>
        <v>587.26</v>
      </c>
      <c r="H146" s="239">
        <f>SUM(H141:H145)</f>
        <v>85.509999999999991</v>
      </c>
      <c r="I146" s="248" t="s">
        <v>14</v>
      </c>
      <c r="J146" s="235"/>
      <c r="K146" s="236"/>
      <c r="L146" s="237">
        <f>SUM(L141:L145)</f>
        <v>16.07</v>
      </c>
      <c r="M146" s="237">
        <f>SUM(M141:M145)</f>
        <v>33.550000000000004</v>
      </c>
      <c r="N146" s="237">
        <f>SUM(N141:N145)</f>
        <v>78.679999999999993</v>
      </c>
      <c r="O146" s="413">
        <f>SUM(O141:O145)</f>
        <v>678.55</v>
      </c>
      <c r="P146" s="353">
        <f>SUM(P141:P145)</f>
        <v>74.569999999999993</v>
      </c>
      <c r="Q146" s="182"/>
      <c r="R146" s="182"/>
    </row>
    <row r="147" spans="1:18" ht="15" thickBot="1">
      <c r="A147" s="234"/>
      <c r="B147" s="245"/>
      <c r="C147" s="246"/>
      <c r="D147" s="247"/>
      <c r="E147" s="247"/>
      <c r="F147" s="247"/>
      <c r="G147" s="247"/>
      <c r="H147" s="247"/>
      <c r="I147" s="248" t="s">
        <v>121</v>
      </c>
      <c r="J147" s="252">
        <f>H146+P146</f>
        <v>160.07999999999998</v>
      </c>
      <c r="K147" s="249"/>
      <c r="L147" s="250">
        <f>D146+L146</f>
        <v>34.989999999999995</v>
      </c>
      <c r="M147" s="250">
        <f>E146+M146</f>
        <v>52.190000000000005</v>
      </c>
      <c r="N147" s="250">
        <f>F146+N146</f>
        <v>161.54</v>
      </c>
      <c r="O147" s="250">
        <f>G146+O146</f>
        <v>1265.81</v>
      </c>
      <c r="P147" s="253"/>
      <c r="Q147" s="182"/>
      <c r="R147" s="182"/>
    </row>
    <row r="148" spans="1:18">
      <c r="A148" s="182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</row>
    <row r="149" spans="1:18" ht="15" thickBot="1">
      <c r="A149" s="573" t="s">
        <v>159</v>
      </c>
      <c r="B149" s="574"/>
      <c r="C149" s="574"/>
      <c r="D149" s="574"/>
      <c r="E149" s="574"/>
      <c r="F149" s="574"/>
      <c r="G149" s="574"/>
      <c r="H149" s="574"/>
      <c r="I149" s="574"/>
      <c r="J149" s="574"/>
      <c r="K149" s="574"/>
      <c r="L149" s="574"/>
      <c r="M149" s="574"/>
      <c r="N149" s="574"/>
      <c r="O149" s="574"/>
      <c r="P149" s="574"/>
      <c r="Q149" s="182"/>
      <c r="R149" s="182"/>
    </row>
    <row r="150" spans="1:18" ht="15" thickBot="1">
      <c r="A150" s="395" t="s">
        <v>122</v>
      </c>
      <c r="B150" s="235" t="s">
        <v>103</v>
      </c>
      <c r="C150" s="236" t="s">
        <v>104</v>
      </c>
      <c r="D150" s="318" t="s">
        <v>105</v>
      </c>
      <c r="E150" s="318" t="s">
        <v>106</v>
      </c>
      <c r="F150" s="318" t="s">
        <v>107</v>
      </c>
      <c r="G150" s="257" t="s">
        <v>108</v>
      </c>
      <c r="H150" s="174" t="s">
        <v>110</v>
      </c>
      <c r="I150" s="395" t="s">
        <v>111</v>
      </c>
      <c r="J150" s="235" t="s">
        <v>103</v>
      </c>
      <c r="K150" s="256" t="s">
        <v>104</v>
      </c>
      <c r="L150" s="260" t="s">
        <v>105</v>
      </c>
      <c r="M150" s="261" t="s">
        <v>106</v>
      </c>
      <c r="N150" s="261" t="s">
        <v>107</v>
      </c>
      <c r="O150" s="262" t="s">
        <v>108</v>
      </c>
      <c r="P150" s="174" t="s">
        <v>110</v>
      </c>
      <c r="Q150" s="182"/>
      <c r="R150" s="182"/>
    </row>
    <row r="151" spans="1:18" ht="21" thickBot="1">
      <c r="A151" s="320" t="s">
        <v>92</v>
      </c>
      <c r="B151" s="207">
        <v>205</v>
      </c>
      <c r="C151" s="214" t="s">
        <v>28</v>
      </c>
      <c r="D151" s="266">
        <v>8.94</v>
      </c>
      <c r="E151" s="209">
        <v>14.75</v>
      </c>
      <c r="F151" s="209">
        <v>22.87</v>
      </c>
      <c r="G151" s="213">
        <v>295.83999999999997</v>
      </c>
      <c r="H151" s="278">
        <v>38.19</v>
      </c>
      <c r="I151" s="507" t="s">
        <v>160</v>
      </c>
      <c r="J151" s="364">
        <v>255</v>
      </c>
      <c r="K151" s="364" t="s">
        <v>133</v>
      </c>
      <c r="L151" s="371">
        <v>1.62</v>
      </c>
      <c r="M151" s="372">
        <v>4.91</v>
      </c>
      <c r="N151" s="372">
        <v>7.82</v>
      </c>
      <c r="O151" s="373">
        <v>87.22</v>
      </c>
      <c r="P151" s="265">
        <v>15.2</v>
      </c>
      <c r="Q151" s="182"/>
      <c r="R151" s="182"/>
    </row>
    <row r="152" spans="1:18" ht="21" thickBot="1">
      <c r="A152" s="428" t="s">
        <v>119</v>
      </c>
      <c r="B152" s="267">
        <v>30</v>
      </c>
      <c r="C152" s="469" t="s">
        <v>13</v>
      </c>
      <c r="D152" s="216">
        <v>2.1800000000000002</v>
      </c>
      <c r="E152" s="216">
        <v>0.33</v>
      </c>
      <c r="F152" s="216">
        <v>12.25</v>
      </c>
      <c r="G152" s="216">
        <v>81.5</v>
      </c>
      <c r="H152" s="349">
        <v>2.85</v>
      </c>
      <c r="I152" s="323" t="s">
        <v>202</v>
      </c>
      <c r="J152" s="184">
        <v>85</v>
      </c>
      <c r="K152" s="508" t="s">
        <v>212</v>
      </c>
      <c r="L152" s="209">
        <v>7.64</v>
      </c>
      <c r="M152" s="209">
        <v>7.26</v>
      </c>
      <c r="N152" s="209">
        <v>9.84</v>
      </c>
      <c r="O152" s="209">
        <v>145.68</v>
      </c>
      <c r="P152" s="269">
        <v>47.81</v>
      </c>
      <c r="Q152" s="182"/>
      <c r="R152" s="182"/>
    </row>
    <row r="153" spans="1:18" ht="34.5" customHeight="1" thickBot="1">
      <c r="A153" s="263" t="s">
        <v>162</v>
      </c>
      <c r="B153" s="214">
        <v>200</v>
      </c>
      <c r="C153" s="502" t="s">
        <v>82</v>
      </c>
      <c r="D153" s="503">
        <v>0.2</v>
      </c>
      <c r="E153" s="504">
        <v>0</v>
      </c>
      <c r="F153" s="504">
        <v>15</v>
      </c>
      <c r="G153" s="505">
        <v>58</v>
      </c>
      <c r="H153" s="439">
        <v>2.5099999999999998</v>
      </c>
      <c r="I153" s="323" t="s">
        <v>203</v>
      </c>
      <c r="J153" s="207">
        <v>180</v>
      </c>
      <c r="K153" s="214">
        <v>136</v>
      </c>
      <c r="L153" s="209">
        <v>5.67</v>
      </c>
      <c r="M153" s="209">
        <v>9.1300000000000008</v>
      </c>
      <c r="N153" s="209">
        <v>31.4</v>
      </c>
      <c r="O153" s="209">
        <v>234.85</v>
      </c>
      <c r="P153" s="325">
        <v>11.16</v>
      </c>
      <c r="Q153" s="182"/>
      <c r="R153" s="182"/>
    </row>
    <row r="154" spans="1:18">
      <c r="A154" s="273" t="s">
        <v>8</v>
      </c>
      <c r="B154" s="465">
        <v>10</v>
      </c>
      <c r="C154" s="465" t="s">
        <v>9</v>
      </c>
      <c r="D154" s="209">
        <v>0.08</v>
      </c>
      <c r="E154" s="209">
        <v>7.25</v>
      </c>
      <c r="F154" s="209">
        <v>0.13</v>
      </c>
      <c r="G154" s="216">
        <v>66</v>
      </c>
      <c r="H154" s="278">
        <v>14</v>
      </c>
      <c r="I154" s="326" t="s">
        <v>59</v>
      </c>
      <c r="J154" s="202">
        <v>200</v>
      </c>
      <c r="K154" s="375" t="s">
        <v>82</v>
      </c>
      <c r="L154" s="204">
        <v>0.2</v>
      </c>
      <c r="M154" s="204" t="s">
        <v>94</v>
      </c>
      <c r="N154" s="204">
        <v>15</v>
      </c>
      <c r="O154" s="204">
        <v>58</v>
      </c>
      <c r="P154" s="325">
        <v>2.5099999999999998</v>
      </c>
      <c r="Q154" s="182"/>
      <c r="R154" s="182"/>
    </row>
    <row r="155" spans="1:18" ht="29.25" customHeight="1" thickBot="1">
      <c r="A155" s="201" t="s">
        <v>84</v>
      </c>
      <c r="B155" s="202">
        <v>200</v>
      </c>
      <c r="C155" s="214" t="s">
        <v>13</v>
      </c>
      <c r="D155" s="209">
        <v>1</v>
      </c>
      <c r="E155" s="209">
        <v>0</v>
      </c>
      <c r="F155" s="209">
        <v>20.2</v>
      </c>
      <c r="G155" s="209">
        <v>84</v>
      </c>
      <c r="H155" s="333">
        <v>23</v>
      </c>
      <c r="I155" s="428" t="s">
        <v>119</v>
      </c>
      <c r="J155" s="267">
        <v>30</v>
      </c>
      <c r="K155" s="469" t="s">
        <v>13</v>
      </c>
      <c r="L155" s="366">
        <v>2.1800000000000002</v>
      </c>
      <c r="M155" s="366">
        <v>0.33</v>
      </c>
      <c r="N155" s="366">
        <v>12.25</v>
      </c>
      <c r="O155" s="366">
        <v>81.5</v>
      </c>
      <c r="P155" s="349">
        <v>2.85</v>
      </c>
      <c r="Q155" s="182"/>
      <c r="R155" s="182"/>
    </row>
    <row r="156" spans="1:18" ht="15" thickBot="1">
      <c r="A156" s="509"/>
      <c r="B156" s="510"/>
      <c r="C156" s="510"/>
      <c r="D156" s="216"/>
      <c r="E156" s="216"/>
      <c r="F156" s="216"/>
      <c r="G156" s="216"/>
      <c r="H156" s="333"/>
      <c r="I156" s="511"/>
      <c r="J156" s="230"/>
      <c r="K156" s="335"/>
      <c r="L156" s="216"/>
      <c r="M156" s="216"/>
      <c r="N156" s="216"/>
      <c r="O156" s="216"/>
      <c r="P156" s="336"/>
      <c r="Q156" s="182"/>
      <c r="R156" s="182"/>
    </row>
    <row r="157" spans="1:18" ht="15" thickBot="1">
      <c r="A157" s="317" t="s">
        <v>14</v>
      </c>
      <c r="B157" s="245"/>
      <c r="C157" s="256"/>
      <c r="D157" s="443">
        <f>SUM(D151:D156)</f>
        <v>12.399999999999999</v>
      </c>
      <c r="E157" s="444">
        <f>SUM(E151:E156)</f>
        <v>22.33</v>
      </c>
      <c r="F157" s="444">
        <f>SUM(F151:F156)</f>
        <v>70.45</v>
      </c>
      <c r="G157" s="512">
        <f>SUM(G151:G156)</f>
        <v>585.33999999999992</v>
      </c>
      <c r="H157" s="431">
        <f>SUM(H151:H156)</f>
        <v>80.55</v>
      </c>
      <c r="I157" s="317" t="s">
        <v>14</v>
      </c>
      <c r="J157" s="431"/>
      <c r="K157" s="256"/>
      <c r="L157" s="337">
        <f>SUM(L151:L156)</f>
        <v>17.309999999999999</v>
      </c>
      <c r="M157" s="337">
        <f>SUM(M151:M156)</f>
        <v>21.63</v>
      </c>
      <c r="N157" s="337">
        <f>SUM(N151:N156)</f>
        <v>76.31</v>
      </c>
      <c r="O157" s="513">
        <f>SUM(O151:O156)</f>
        <v>607.25</v>
      </c>
      <c r="P157" s="340">
        <f>SUM(P151:P156)</f>
        <v>79.53</v>
      </c>
      <c r="Q157" s="182"/>
      <c r="R157" s="182"/>
    </row>
    <row r="158" spans="1:18" ht="15" thickBot="1">
      <c r="A158" s="234"/>
      <c r="B158" s="245"/>
      <c r="C158" s="246"/>
      <c r="D158" s="247"/>
      <c r="E158" s="247"/>
      <c r="F158" s="247"/>
      <c r="G158" s="247"/>
      <c r="H158" s="247"/>
      <c r="I158" s="248" t="s">
        <v>121</v>
      </c>
      <c r="J158" s="472">
        <f>H157+P157</f>
        <v>160.07999999999998</v>
      </c>
      <c r="K158" s="249"/>
      <c r="L158" s="250">
        <f>D157+L157</f>
        <v>29.709999999999997</v>
      </c>
      <c r="M158" s="250">
        <f>E157+M157</f>
        <v>43.959999999999994</v>
      </c>
      <c r="N158" s="250">
        <f>F157+N157</f>
        <v>146.76</v>
      </c>
      <c r="O158" s="250">
        <f>G157+O157</f>
        <v>1192.5899999999999</v>
      </c>
      <c r="P158" s="253"/>
      <c r="Q158" s="182"/>
      <c r="R158" s="182"/>
    </row>
    <row r="159" spans="1:18">
      <c r="A159" s="182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</row>
    <row r="160" spans="1:18" ht="15" thickBot="1">
      <c r="A160" s="571" t="s">
        <v>56</v>
      </c>
      <c r="B160" s="575"/>
      <c r="C160" s="575"/>
      <c r="D160" s="575"/>
      <c r="E160" s="575"/>
      <c r="F160" s="575"/>
      <c r="G160" s="575"/>
      <c r="H160" s="575"/>
      <c r="I160" s="575"/>
      <c r="J160" s="575"/>
      <c r="K160" s="575"/>
      <c r="L160" s="575"/>
      <c r="M160" s="575"/>
      <c r="N160" s="575"/>
      <c r="O160" s="575"/>
      <c r="P160" s="576"/>
      <c r="Q160" s="182"/>
      <c r="R160" s="182"/>
    </row>
    <row r="161" spans="1:18" ht="15" thickBot="1">
      <c r="A161" s="341" t="s">
        <v>122</v>
      </c>
      <c r="B161" s="235" t="s">
        <v>103</v>
      </c>
      <c r="C161" s="514" t="s">
        <v>104</v>
      </c>
      <c r="D161" s="260" t="s">
        <v>105</v>
      </c>
      <c r="E161" s="261" t="s">
        <v>106</v>
      </c>
      <c r="F161" s="261" t="s">
        <v>107</v>
      </c>
      <c r="G161" s="342" t="s">
        <v>108</v>
      </c>
      <c r="H161" s="362" t="s">
        <v>110</v>
      </c>
      <c r="I161" s="256" t="s">
        <v>111</v>
      </c>
      <c r="J161" s="259" t="s">
        <v>103</v>
      </c>
      <c r="K161" s="260" t="s">
        <v>104</v>
      </c>
      <c r="L161" s="261" t="s">
        <v>105</v>
      </c>
      <c r="M161" s="261" t="s">
        <v>106</v>
      </c>
      <c r="N161" s="261" t="s">
        <v>107</v>
      </c>
      <c r="O161" s="262" t="s">
        <v>108</v>
      </c>
      <c r="P161" s="174" t="s">
        <v>110</v>
      </c>
      <c r="Q161" s="182"/>
      <c r="R161" s="182"/>
    </row>
    <row r="162" spans="1:18" ht="20.399999999999999">
      <c r="A162" s="263" t="s">
        <v>139</v>
      </c>
      <c r="B162" s="449">
        <v>205</v>
      </c>
      <c r="C162" s="515" t="s">
        <v>140</v>
      </c>
      <c r="D162" s="344">
        <v>8.15</v>
      </c>
      <c r="E162" s="344">
        <v>8.1999999999999993</v>
      </c>
      <c r="F162" s="344">
        <v>48.6</v>
      </c>
      <c r="G162" s="344">
        <v>280</v>
      </c>
      <c r="H162" s="344">
        <v>26.54</v>
      </c>
      <c r="I162" s="321" t="s">
        <v>161</v>
      </c>
      <c r="J162" s="192">
        <v>250</v>
      </c>
      <c r="K162" s="192" t="s">
        <v>126</v>
      </c>
      <c r="L162" s="192">
        <v>2.4500000000000002</v>
      </c>
      <c r="M162" s="192">
        <v>2.81</v>
      </c>
      <c r="N162" s="192">
        <v>18.05</v>
      </c>
      <c r="O162" s="192">
        <v>107.01</v>
      </c>
      <c r="P162" s="436">
        <v>18.23</v>
      </c>
      <c r="Q162" s="182"/>
      <c r="R162" s="182"/>
    </row>
    <row r="163" spans="1:18" ht="15" thickBot="1">
      <c r="A163" s="428" t="s">
        <v>119</v>
      </c>
      <c r="B163" s="267">
        <v>30</v>
      </c>
      <c r="C163" s="469" t="s">
        <v>13</v>
      </c>
      <c r="D163" s="366">
        <v>2.1800000000000002</v>
      </c>
      <c r="E163" s="366">
        <v>0.33</v>
      </c>
      <c r="F163" s="366">
        <v>12.25</v>
      </c>
      <c r="G163" s="366">
        <v>81.5</v>
      </c>
      <c r="H163" s="192">
        <v>2.85</v>
      </c>
      <c r="I163" s="516" t="s">
        <v>75</v>
      </c>
      <c r="J163" s="216">
        <v>210</v>
      </c>
      <c r="K163" s="216" t="s">
        <v>85</v>
      </c>
      <c r="L163" s="209">
        <v>13.64</v>
      </c>
      <c r="M163" s="209">
        <v>16.559999999999999</v>
      </c>
      <c r="N163" s="209">
        <v>23</v>
      </c>
      <c r="O163" s="204">
        <v>316.10000000000002</v>
      </c>
      <c r="P163" s="269">
        <v>56.22</v>
      </c>
      <c r="Q163" s="182"/>
      <c r="R163" s="182"/>
    </row>
    <row r="164" spans="1:18" ht="22.2" thickBot="1">
      <c r="A164" s="263" t="s">
        <v>162</v>
      </c>
      <c r="B164" s="214">
        <v>200</v>
      </c>
      <c r="C164" s="502" t="s">
        <v>82</v>
      </c>
      <c r="D164" s="503">
        <v>0.2</v>
      </c>
      <c r="E164" s="504">
        <v>0</v>
      </c>
      <c r="F164" s="504">
        <v>15</v>
      </c>
      <c r="G164" s="505">
        <v>58</v>
      </c>
      <c r="H164" s="192">
        <v>2.5099999999999998</v>
      </c>
      <c r="I164" s="517" t="s">
        <v>35</v>
      </c>
      <c r="J164" s="366">
        <v>200</v>
      </c>
      <c r="K164" s="366" t="s">
        <v>37</v>
      </c>
      <c r="L164" s="209">
        <v>0.68</v>
      </c>
      <c r="M164" s="209">
        <v>0.28000000000000003</v>
      </c>
      <c r="N164" s="209">
        <v>20.76</v>
      </c>
      <c r="O164" s="209">
        <v>88.2</v>
      </c>
      <c r="P164" s="518">
        <v>8.1300000000000008</v>
      </c>
      <c r="Q164" s="182"/>
      <c r="R164" s="182"/>
    </row>
    <row r="165" spans="1:18" ht="21.6">
      <c r="A165" s="273" t="s">
        <v>8</v>
      </c>
      <c r="B165" s="465">
        <v>10</v>
      </c>
      <c r="C165" s="465" t="s">
        <v>9</v>
      </c>
      <c r="D165" s="209">
        <v>0.08</v>
      </c>
      <c r="E165" s="209">
        <v>7.25</v>
      </c>
      <c r="F165" s="209">
        <v>0.13</v>
      </c>
      <c r="G165" s="216">
        <v>66</v>
      </c>
      <c r="H165" s="216">
        <v>14</v>
      </c>
      <c r="I165" s="517" t="s">
        <v>48</v>
      </c>
      <c r="J165" s="282">
        <v>30</v>
      </c>
      <c r="K165" s="216" t="s">
        <v>13</v>
      </c>
      <c r="L165" s="216">
        <v>2.1800000000000002</v>
      </c>
      <c r="M165" s="216">
        <v>0.33</v>
      </c>
      <c r="N165" s="216">
        <v>12.25</v>
      </c>
      <c r="O165" s="216">
        <v>81.5</v>
      </c>
      <c r="P165" s="272">
        <v>2.85</v>
      </c>
      <c r="Q165" s="182"/>
      <c r="R165" s="182"/>
    </row>
    <row r="166" spans="1:18" ht="15" thickBot="1">
      <c r="A166" s="273" t="s">
        <v>10</v>
      </c>
      <c r="B166" s="465">
        <v>10</v>
      </c>
      <c r="C166" s="465" t="s">
        <v>11</v>
      </c>
      <c r="D166" s="209">
        <v>4.6399999999999997</v>
      </c>
      <c r="E166" s="209">
        <v>4.5599999999999996</v>
      </c>
      <c r="F166" s="209"/>
      <c r="G166" s="209">
        <v>72</v>
      </c>
      <c r="H166" s="217">
        <v>11.55</v>
      </c>
      <c r="I166" s="519"/>
      <c r="J166" s="192"/>
      <c r="K166" s="192"/>
      <c r="L166" s="216"/>
      <c r="M166" s="216"/>
      <c r="N166" s="216"/>
      <c r="O166" s="216"/>
      <c r="P166" s="284"/>
      <c r="Q166" s="182"/>
      <c r="R166" s="182"/>
    </row>
    <row r="167" spans="1:18" ht="15" thickBot="1">
      <c r="A167" s="328" t="s">
        <v>193</v>
      </c>
      <c r="B167" s="466">
        <v>100</v>
      </c>
      <c r="C167" s="520" t="s">
        <v>13</v>
      </c>
      <c r="D167" s="216">
        <v>0.4</v>
      </c>
      <c r="E167" s="216">
        <v>0.4</v>
      </c>
      <c r="F167" s="216">
        <v>9.8000000000000007</v>
      </c>
      <c r="G167" s="216">
        <v>44</v>
      </c>
      <c r="H167" s="217">
        <v>17.2</v>
      </c>
      <c r="I167" s="519"/>
      <c r="J167" s="192"/>
      <c r="K167" s="192"/>
      <c r="L167" s="216"/>
      <c r="M167" s="216"/>
      <c r="N167" s="216"/>
      <c r="O167" s="216"/>
      <c r="P167" s="284"/>
      <c r="Q167" s="182"/>
      <c r="R167" s="182"/>
    </row>
    <row r="168" spans="1:18" ht="15" thickBot="1">
      <c r="A168" s="234" t="s">
        <v>14</v>
      </c>
      <c r="B168" s="235"/>
      <c r="C168" s="256"/>
      <c r="D168" s="293">
        <f>SUM(D162:D167)</f>
        <v>15.65</v>
      </c>
      <c r="E168" s="293">
        <f>SUM(E162:E167)</f>
        <v>20.74</v>
      </c>
      <c r="F168" s="293">
        <f>SUM(F162:F167)</f>
        <v>85.779999999999987</v>
      </c>
      <c r="G168" s="293">
        <f>SUM(G162:G167)</f>
        <v>601.5</v>
      </c>
      <c r="H168" s="286">
        <f>SUM(H162:H167)</f>
        <v>74.650000000000006</v>
      </c>
      <c r="I168" s="240" t="s">
        <v>14</v>
      </c>
      <c r="J168" s="286"/>
      <c r="K168" s="287"/>
      <c r="L168" s="293">
        <f>SUM(L162:L167)</f>
        <v>18.95</v>
      </c>
      <c r="M168" s="293">
        <f>SUM(M162:M167)</f>
        <v>19.979999999999997</v>
      </c>
      <c r="N168" s="293">
        <f>SUM(N162:N167)</f>
        <v>74.06</v>
      </c>
      <c r="O168" s="294">
        <f>SUM(O162:O167)</f>
        <v>592.80999999999995</v>
      </c>
      <c r="P168" s="295">
        <f>SUM(P162:P167)</f>
        <v>85.429999999999993</v>
      </c>
      <c r="Q168" s="182"/>
      <c r="R168" s="182"/>
    </row>
    <row r="169" spans="1:18" ht="15" hidden="1" thickBot="1">
      <c r="A169" s="354" t="s">
        <v>121</v>
      </c>
      <c r="B169" s="245"/>
      <c r="C169" s="246"/>
      <c r="D169" s="247"/>
      <c r="E169" s="247"/>
      <c r="F169" s="247"/>
      <c r="G169" s="247"/>
      <c r="H169" s="247"/>
      <c r="I169" s="248"/>
      <c r="J169" s="286">
        <f t="shared" ref="J169" si="5">H169+P169</f>
        <v>0</v>
      </c>
      <c r="K169" s="249"/>
      <c r="L169" s="250">
        <f t="shared" ref="L169:O170" si="6">D168+L168</f>
        <v>34.6</v>
      </c>
      <c r="M169" s="250">
        <f t="shared" si="6"/>
        <v>40.72</v>
      </c>
      <c r="N169" s="250">
        <f t="shared" si="6"/>
        <v>159.83999999999997</v>
      </c>
      <c r="O169" s="250">
        <f t="shared" si="6"/>
        <v>1194.31</v>
      </c>
      <c r="P169" s="251"/>
      <c r="Q169" s="182"/>
      <c r="R169" s="182"/>
    </row>
    <row r="170" spans="1:18" ht="15" thickBot="1">
      <c r="A170" s="354"/>
      <c r="B170" s="247"/>
      <c r="C170" s="249"/>
      <c r="D170" s="247"/>
      <c r="E170" s="247"/>
      <c r="F170" s="247"/>
      <c r="G170" s="247"/>
      <c r="H170" s="247"/>
      <c r="I170" s="355" t="s">
        <v>121</v>
      </c>
      <c r="J170" s="521">
        <f>H168+P168</f>
        <v>160.07999999999998</v>
      </c>
      <c r="K170" s="249"/>
      <c r="L170" s="250">
        <f t="shared" si="6"/>
        <v>34.6</v>
      </c>
      <c r="M170" s="250">
        <f t="shared" si="6"/>
        <v>40.72</v>
      </c>
      <c r="N170" s="250">
        <f t="shared" si="6"/>
        <v>159.83999999999997</v>
      </c>
      <c r="O170" s="250">
        <f t="shared" si="6"/>
        <v>1194.31</v>
      </c>
      <c r="P170" s="356"/>
      <c r="Q170" s="182"/>
      <c r="R170" s="182"/>
    </row>
    <row r="171" spans="1:18">
      <c r="A171" s="182"/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</row>
    <row r="172" spans="1:18" ht="15" thickBot="1">
      <c r="A172" s="571" t="s">
        <v>163</v>
      </c>
      <c r="B172" s="575"/>
      <c r="C172" s="575"/>
      <c r="D172" s="575"/>
      <c r="E172" s="575"/>
      <c r="F172" s="575"/>
      <c r="G172" s="575"/>
      <c r="H172" s="575"/>
      <c r="I172" s="575"/>
      <c r="J172" s="575"/>
      <c r="K172" s="575"/>
      <c r="L172" s="575"/>
      <c r="M172" s="575"/>
      <c r="N172" s="575"/>
      <c r="O172" s="575"/>
      <c r="P172" s="577"/>
      <c r="Q172" s="182"/>
      <c r="R172" s="182"/>
    </row>
    <row r="173" spans="1:18" ht="15" thickBot="1">
      <c r="A173" s="395" t="s">
        <v>122</v>
      </c>
      <c r="B173" s="256" t="s">
        <v>103</v>
      </c>
      <c r="C173" s="236" t="s">
        <v>104</v>
      </c>
      <c r="D173" s="318" t="s">
        <v>105</v>
      </c>
      <c r="E173" s="318" t="s">
        <v>106</v>
      </c>
      <c r="F173" s="318" t="s">
        <v>107</v>
      </c>
      <c r="G173" s="257" t="s">
        <v>108</v>
      </c>
      <c r="H173" s="174" t="s">
        <v>110</v>
      </c>
      <c r="I173" s="395" t="s">
        <v>111</v>
      </c>
      <c r="J173" s="235" t="s">
        <v>103</v>
      </c>
      <c r="K173" s="522" t="s">
        <v>104</v>
      </c>
      <c r="L173" s="318" t="s">
        <v>105</v>
      </c>
      <c r="M173" s="318" t="s">
        <v>106</v>
      </c>
      <c r="N173" s="318" t="s">
        <v>107</v>
      </c>
      <c r="O173" s="396" t="s">
        <v>108</v>
      </c>
      <c r="P173" s="523" t="s">
        <v>110</v>
      </c>
      <c r="Q173" s="182"/>
      <c r="R173" s="182"/>
    </row>
    <row r="174" spans="1:18" ht="31.2" thickBot="1">
      <c r="A174" s="323" t="s">
        <v>47</v>
      </c>
      <c r="B174" s="211">
        <v>205</v>
      </c>
      <c r="C174" s="211" t="s">
        <v>26</v>
      </c>
      <c r="D174" s="266">
        <v>8.5</v>
      </c>
      <c r="E174" s="209">
        <v>9.4</v>
      </c>
      <c r="F174" s="209">
        <v>36</v>
      </c>
      <c r="G174" s="213">
        <v>281</v>
      </c>
      <c r="H174" s="196">
        <v>34.03</v>
      </c>
      <c r="I174" s="524" t="s">
        <v>164</v>
      </c>
      <c r="J174" s="364">
        <v>250</v>
      </c>
      <c r="K174" s="364" t="s">
        <v>146</v>
      </c>
      <c r="L174" s="371">
        <v>2.46</v>
      </c>
      <c r="M174" s="423">
        <v>5.03</v>
      </c>
      <c r="N174" s="423">
        <v>8.48</v>
      </c>
      <c r="O174" s="424">
        <v>104.21</v>
      </c>
      <c r="P174" s="265">
        <v>23.9</v>
      </c>
      <c r="Q174" s="182"/>
      <c r="R174" s="182"/>
    </row>
    <row r="175" spans="1:18" ht="52.5" customHeight="1">
      <c r="A175" s="226" t="s">
        <v>77</v>
      </c>
      <c r="B175" s="207">
        <v>207</v>
      </c>
      <c r="C175" s="207" t="s">
        <v>205</v>
      </c>
      <c r="D175" s="266">
        <v>0.1</v>
      </c>
      <c r="E175" s="209" t="s">
        <v>94</v>
      </c>
      <c r="F175" s="209">
        <v>8.4</v>
      </c>
      <c r="G175" s="213">
        <v>34</v>
      </c>
      <c r="H175" s="196">
        <v>5.4</v>
      </c>
      <c r="I175" s="323" t="s">
        <v>195</v>
      </c>
      <c r="J175" s="184">
        <v>105</v>
      </c>
      <c r="K175" s="508" t="s">
        <v>214</v>
      </c>
      <c r="L175" s="209">
        <v>9.24</v>
      </c>
      <c r="M175" s="504">
        <v>8.9</v>
      </c>
      <c r="N175" s="504">
        <v>9</v>
      </c>
      <c r="O175" s="504">
        <v>200.96</v>
      </c>
      <c r="P175" s="269">
        <v>59.83</v>
      </c>
      <c r="Q175" s="182"/>
      <c r="R175" s="182"/>
    </row>
    <row r="176" spans="1:18" hidden="1">
      <c r="A176" s="195"/>
      <c r="B176" s="267"/>
      <c r="C176" s="267"/>
      <c r="D176" s="191"/>
      <c r="E176" s="192"/>
      <c r="F176" s="192"/>
      <c r="G176" s="193"/>
      <c r="H176" s="196"/>
      <c r="I176" s="323"/>
      <c r="J176" s="207"/>
      <c r="K176" s="207"/>
      <c r="L176" s="212"/>
      <c r="M176" s="209"/>
      <c r="N176" s="209"/>
      <c r="O176" s="213"/>
      <c r="P176" s="269"/>
      <c r="Q176" s="182"/>
      <c r="R176" s="182"/>
    </row>
    <row r="177" spans="1:18" ht="36.75" customHeight="1" thickBot="1">
      <c r="A177" s="428" t="s">
        <v>119</v>
      </c>
      <c r="B177" s="230">
        <v>30</v>
      </c>
      <c r="C177" s="230" t="s">
        <v>13</v>
      </c>
      <c r="D177" s="409">
        <v>2.7</v>
      </c>
      <c r="E177" s="410">
        <v>1</v>
      </c>
      <c r="F177" s="410">
        <v>43</v>
      </c>
      <c r="G177" s="332">
        <v>70</v>
      </c>
      <c r="H177" s="196">
        <v>2.85</v>
      </c>
      <c r="I177" s="183" t="s">
        <v>165</v>
      </c>
      <c r="J177" s="207">
        <v>180</v>
      </c>
      <c r="K177" s="207" t="s">
        <v>98</v>
      </c>
      <c r="L177" s="212">
        <v>12.44</v>
      </c>
      <c r="M177" s="209">
        <v>10.75</v>
      </c>
      <c r="N177" s="209">
        <v>34.72</v>
      </c>
      <c r="O177" s="213">
        <v>315</v>
      </c>
      <c r="P177" s="269">
        <v>11.95</v>
      </c>
      <c r="Q177" s="182"/>
      <c r="R177" s="182"/>
    </row>
    <row r="178" spans="1:18" ht="20.399999999999999">
      <c r="A178" s="273" t="s">
        <v>8</v>
      </c>
      <c r="B178" s="465">
        <v>10</v>
      </c>
      <c r="C178" s="274" t="s">
        <v>9</v>
      </c>
      <c r="D178" s="275">
        <v>0.08</v>
      </c>
      <c r="E178" s="276">
        <v>7.25</v>
      </c>
      <c r="F178" s="276">
        <v>0.13</v>
      </c>
      <c r="G178" s="222">
        <v>66</v>
      </c>
      <c r="H178" s="278">
        <v>14</v>
      </c>
      <c r="I178" s="323" t="s">
        <v>194</v>
      </c>
      <c r="J178" s="207">
        <v>200</v>
      </c>
      <c r="K178" s="214" t="s">
        <v>30</v>
      </c>
      <c r="L178" s="203">
        <v>0.46</v>
      </c>
      <c r="M178" s="204">
        <v>0.1</v>
      </c>
      <c r="N178" s="204">
        <v>28.13</v>
      </c>
      <c r="O178" s="205">
        <v>116.05</v>
      </c>
      <c r="P178" s="272">
        <v>5.27</v>
      </c>
      <c r="Q178" s="182"/>
      <c r="R178" s="182"/>
    </row>
    <row r="179" spans="1:18" ht="15" thickBot="1">
      <c r="A179" s="273"/>
      <c r="B179" s="465"/>
      <c r="C179" s="329"/>
      <c r="D179" s="275"/>
      <c r="E179" s="276"/>
      <c r="F179" s="276"/>
      <c r="G179" s="277"/>
      <c r="H179" s="278"/>
      <c r="I179" s="525" t="s">
        <v>119</v>
      </c>
      <c r="J179" s="230">
        <v>30</v>
      </c>
      <c r="K179" s="230" t="s">
        <v>13</v>
      </c>
      <c r="L179" s="409">
        <v>2.7</v>
      </c>
      <c r="M179" s="410">
        <v>1</v>
      </c>
      <c r="N179" s="410">
        <v>43</v>
      </c>
      <c r="O179" s="332">
        <v>70</v>
      </c>
      <c r="P179" s="295">
        <v>2.85</v>
      </c>
      <c r="Q179" s="182"/>
      <c r="R179" s="182"/>
    </row>
    <row r="180" spans="1:18" ht="15" thickBot="1">
      <c r="A180" s="317" t="s">
        <v>14</v>
      </c>
      <c r="B180" s="235"/>
      <c r="C180" s="256"/>
      <c r="D180" s="236">
        <f>SUM(D174:D179)</f>
        <v>11.38</v>
      </c>
      <c r="E180" s="318">
        <f>SUM(E174:E179)</f>
        <v>17.649999999999999</v>
      </c>
      <c r="F180" s="318">
        <f>SUM(F174:F179)</f>
        <v>87.53</v>
      </c>
      <c r="G180" s="257">
        <f>SUM(G174:G179)</f>
        <v>451</v>
      </c>
      <c r="H180" s="235">
        <f>SUM(H174:H179)</f>
        <v>56.28</v>
      </c>
      <c r="I180" s="317" t="s">
        <v>14</v>
      </c>
      <c r="J180" s="235"/>
      <c r="K180" s="256"/>
      <c r="L180" s="236">
        <f>SUM(L174:L179)</f>
        <v>27.3</v>
      </c>
      <c r="M180" s="318">
        <f>SUM(M174:M179)</f>
        <v>25.78</v>
      </c>
      <c r="N180" s="318">
        <f>SUM(N174:N179)</f>
        <v>123.33</v>
      </c>
      <c r="O180" s="396">
        <f>SUM(O174:O179)</f>
        <v>806.22</v>
      </c>
      <c r="P180" s="340">
        <f>SUM(P174:P179)</f>
        <v>103.79999999999998</v>
      </c>
      <c r="Q180" s="182"/>
      <c r="R180" s="182"/>
    </row>
    <row r="181" spans="1:18" ht="15" thickBot="1">
      <c r="A181" s="234"/>
      <c r="B181" s="245"/>
      <c r="C181" s="246"/>
      <c r="D181" s="247"/>
      <c r="E181" s="247"/>
      <c r="F181" s="247"/>
      <c r="G181" s="247"/>
      <c r="H181" s="247"/>
      <c r="I181" s="248" t="s">
        <v>121</v>
      </c>
      <c r="J181" s="352">
        <f>H180+P180</f>
        <v>160.07999999999998</v>
      </c>
      <c r="K181" s="249"/>
      <c r="L181" s="250">
        <f>D180+L180</f>
        <v>38.68</v>
      </c>
      <c r="M181" s="250">
        <f>E180+M180</f>
        <v>43.43</v>
      </c>
      <c r="N181" s="250">
        <f>F180+N180</f>
        <v>210.86</v>
      </c>
      <c r="O181" s="250">
        <f>G180+O180</f>
        <v>1257.22</v>
      </c>
      <c r="P181" s="253"/>
      <c r="Q181" s="182"/>
      <c r="R181" s="182"/>
    </row>
    <row r="182" spans="1:18">
      <c r="A182" s="182"/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</row>
    <row r="183" spans="1:18" ht="15" thickBot="1">
      <c r="A183" s="182"/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</row>
    <row r="184" spans="1:18" ht="15" hidden="1" thickBot="1">
      <c r="A184" s="182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</row>
    <row r="185" spans="1:18" ht="15" hidden="1" thickBot="1">
      <c r="A185" s="182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</row>
    <row r="186" spans="1:18" ht="15" hidden="1" thickBot="1">
      <c r="A186" s="182"/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</row>
    <row r="187" spans="1:18" ht="15" thickBot="1">
      <c r="A187" s="459"/>
      <c r="B187" s="307"/>
      <c r="C187" s="308"/>
      <c r="D187" s="308"/>
      <c r="E187" s="308"/>
      <c r="F187" s="296"/>
      <c r="G187" s="308"/>
      <c r="H187" s="308"/>
      <c r="I187" s="296" t="s">
        <v>166</v>
      </c>
      <c r="J187" s="307"/>
      <c r="K187" s="308"/>
      <c r="L187" s="308"/>
      <c r="M187" s="308"/>
      <c r="N187" s="308"/>
      <c r="O187" s="308"/>
      <c r="P187" s="182"/>
      <c r="Q187" s="182"/>
      <c r="R187" s="182"/>
    </row>
    <row r="188" spans="1:18" ht="15" thickBot="1">
      <c r="A188" s="395" t="s">
        <v>122</v>
      </c>
      <c r="B188" s="235" t="s">
        <v>103</v>
      </c>
      <c r="C188" s="236" t="s">
        <v>104</v>
      </c>
      <c r="D188" s="318" t="s">
        <v>105</v>
      </c>
      <c r="E188" s="318" t="s">
        <v>106</v>
      </c>
      <c r="F188" s="318" t="s">
        <v>107</v>
      </c>
      <c r="G188" s="257" t="s">
        <v>108</v>
      </c>
      <c r="H188" s="174" t="s">
        <v>110</v>
      </c>
      <c r="I188" s="319" t="s">
        <v>111</v>
      </c>
      <c r="J188" s="235" t="s">
        <v>103</v>
      </c>
      <c r="K188" s="236" t="s">
        <v>104</v>
      </c>
      <c r="L188" s="318" t="s">
        <v>105</v>
      </c>
      <c r="M188" s="318" t="s">
        <v>106</v>
      </c>
      <c r="N188" s="318" t="s">
        <v>107</v>
      </c>
      <c r="O188" s="396" t="s">
        <v>108</v>
      </c>
      <c r="P188" s="174" t="s">
        <v>110</v>
      </c>
      <c r="Q188" s="182"/>
      <c r="R188" s="182"/>
    </row>
    <row r="189" spans="1:18" ht="31.2" thickBot="1">
      <c r="A189" s="273" t="s">
        <v>8</v>
      </c>
      <c r="B189" s="465">
        <v>10</v>
      </c>
      <c r="C189" s="466" t="s">
        <v>9</v>
      </c>
      <c r="D189" s="275">
        <v>0.08</v>
      </c>
      <c r="E189" s="276">
        <v>7.25</v>
      </c>
      <c r="F189" s="276">
        <v>0.13</v>
      </c>
      <c r="G189" s="222">
        <v>66</v>
      </c>
      <c r="H189" s="278">
        <v>14</v>
      </c>
      <c r="I189" s="346" t="s">
        <v>240</v>
      </c>
      <c r="J189" s="364">
        <v>255</v>
      </c>
      <c r="K189" s="371" t="s">
        <v>113</v>
      </c>
      <c r="L189" s="372">
        <v>1.66</v>
      </c>
      <c r="M189" s="372">
        <v>6.43</v>
      </c>
      <c r="N189" s="372">
        <v>12.2</v>
      </c>
      <c r="O189" s="373">
        <v>114.1</v>
      </c>
      <c r="P189" s="194">
        <v>21.66</v>
      </c>
      <c r="Q189" s="182"/>
      <c r="R189" s="182"/>
    </row>
    <row r="190" spans="1:18" ht="20.399999999999999">
      <c r="A190" s="263" t="s">
        <v>123</v>
      </c>
      <c r="B190" s="196">
        <v>205</v>
      </c>
      <c r="C190" s="196" t="s">
        <v>27</v>
      </c>
      <c r="D190" s="191">
        <v>4.59</v>
      </c>
      <c r="E190" s="192">
        <v>6.25</v>
      </c>
      <c r="F190" s="192">
        <v>28.58</v>
      </c>
      <c r="G190" s="193">
        <v>189.03</v>
      </c>
      <c r="H190" s="264">
        <v>26.51</v>
      </c>
      <c r="I190" s="323" t="s">
        <v>186</v>
      </c>
      <c r="J190" s="207">
        <v>100</v>
      </c>
      <c r="K190" s="207" t="s">
        <v>91</v>
      </c>
      <c r="L190" s="474">
        <v>7.2</v>
      </c>
      <c r="M190" s="186">
        <v>9.8000000000000007</v>
      </c>
      <c r="N190" s="186">
        <v>23.6</v>
      </c>
      <c r="O190" s="187">
        <v>207</v>
      </c>
      <c r="P190" s="269">
        <v>37.44</v>
      </c>
      <c r="Q190" s="182"/>
      <c r="R190" s="182"/>
    </row>
    <row r="191" spans="1:18" ht="48.75" customHeight="1">
      <c r="A191" s="226" t="s">
        <v>223</v>
      </c>
      <c r="B191" s="526">
        <v>200</v>
      </c>
      <c r="C191" s="527" t="s">
        <v>36</v>
      </c>
      <c r="D191" s="266">
        <v>2.2400000000000002</v>
      </c>
      <c r="E191" s="209">
        <v>1.99</v>
      </c>
      <c r="F191" s="209">
        <v>13.76</v>
      </c>
      <c r="G191" s="213">
        <v>82.76</v>
      </c>
      <c r="H191" s="196">
        <v>8.81</v>
      </c>
      <c r="I191" s="323" t="s">
        <v>25</v>
      </c>
      <c r="J191" s="207">
        <v>180</v>
      </c>
      <c r="K191" s="214" t="s">
        <v>32</v>
      </c>
      <c r="L191" s="266">
        <v>6.05</v>
      </c>
      <c r="M191" s="209">
        <v>5.76</v>
      </c>
      <c r="N191" s="209">
        <v>40</v>
      </c>
      <c r="O191" s="213">
        <v>240</v>
      </c>
      <c r="P191" s="269">
        <v>10.54</v>
      </c>
      <c r="Q191" s="182"/>
      <c r="R191" s="182"/>
    </row>
    <row r="192" spans="1:18" ht="21.6">
      <c r="A192" s="226" t="s">
        <v>71</v>
      </c>
      <c r="B192" s="207">
        <v>30</v>
      </c>
      <c r="C192" s="324" t="s">
        <v>13</v>
      </c>
      <c r="D192" s="528">
        <v>7</v>
      </c>
      <c r="E192" s="216">
        <v>4</v>
      </c>
      <c r="F192" s="216">
        <v>95</v>
      </c>
      <c r="G192" s="270">
        <v>186</v>
      </c>
      <c r="H192" s="267">
        <v>2.85</v>
      </c>
      <c r="I192" s="201" t="s">
        <v>180</v>
      </c>
      <c r="J192" s="526">
        <v>200</v>
      </c>
      <c r="K192" s="527" t="s">
        <v>13</v>
      </c>
      <c r="L192" s="266">
        <v>1</v>
      </c>
      <c r="M192" s="209">
        <v>0</v>
      </c>
      <c r="N192" s="209">
        <v>20.2</v>
      </c>
      <c r="O192" s="213">
        <v>84</v>
      </c>
      <c r="P192" s="325">
        <v>16.22</v>
      </c>
      <c r="Q192" s="182"/>
      <c r="R192" s="182"/>
    </row>
    <row r="193" spans="1:18">
      <c r="A193" s="326" t="s">
        <v>86</v>
      </c>
      <c r="B193" s="207">
        <v>40</v>
      </c>
      <c r="C193" s="214" t="s">
        <v>39</v>
      </c>
      <c r="D193" s="529">
        <v>5.0999999999999996</v>
      </c>
      <c r="E193" s="530">
        <v>4.5999999999999996</v>
      </c>
      <c r="F193" s="530">
        <v>0.3</v>
      </c>
      <c r="G193" s="531">
        <v>63</v>
      </c>
      <c r="H193" s="532">
        <v>19.2</v>
      </c>
      <c r="I193" s="226" t="s">
        <v>71</v>
      </c>
      <c r="J193" s="526">
        <v>30</v>
      </c>
      <c r="K193" s="533" t="s">
        <v>13</v>
      </c>
      <c r="L193" s="266">
        <v>7</v>
      </c>
      <c r="M193" s="209">
        <v>4</v>
      </c>
      <c r="N193" s="209">
        <v>95</v>
      </c>
      <c r="O193" s="213">
        <v>186</v>
      </c>
      <c r="P193" s="267">
        <v>2.85</v>
      </c>
      <c r="Q193" s="182"/>
      <c r="R193" s="182"/>
    </row>
    <row r="194" spans="1:18" ht="15" thickBot="1">
      <c r="A194" s="273"/>
      <c r="B194" s="465"/>
      <c r="C194" s="329"/>
      <c r="D194" s="275"/>
      <c r="E194" s="276"/>
      <c r="F194" s="276"/>
      <c r="G194" s="277"/>
      <c r="H194" s="278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</row>
    <row r="195" spans="1:18" ht="15" thickBot="1">
      <c r="A195" s="234" t="s">
        <v>14</v>
      </c>
      <c r="B195" s="235"/>
      <c r="C195" s="411"/>
      <c r="D195" s="237">
        <f>SUM(D189:D194)</f>
        <v>19.009999999999998</v>
      </c>
      <c r="E195" s="237">
        <f>SUM(E189:E194)</f>
        <v>24.090000000000003</v>
      </c>
      <c r="F195" s="237">
        <f>SUM(F189:F194)</f>
        <v>137.77000000000001</v>
      </c>
      <c r="G195" s="238">
        <f>SUM(G189:G194)</f>
        <v>586.79</v>
      </c>
      <c r="H195" s="494">
        <f>SUM(H189:H194)</f>
        <v>71.37</v>
      </c>
      <c r="I195" s="248" t="s">
        <v>14</v>
      </c>
      <c r="J195" s="431"/>
      <c r="K195" s="236"/>
      <c r="L195" s="318">
        <f>SUM(L189:L193)</f>
        <v>22.91</v>
      </c>
      <c r="M195" s="318">
        <f>SUM(M189:M193)</f>
        <v>25.990000000000002</v>
      </c>
      <c r="N195" s="318">
        <f>SUM(N189:N193)</f>
        <v>191</v>
      </c>
      <c r="O195" s="396">
        <f>SUM(O189:O193)</f>
        <v>831.1</v>
      </c>
      <c r="P195" s="340">
        <f>SUM(P189:P193)</f>
        <v>88.70999999999998</v>
      </c>
      <c r="Q195" s="182"/>
      <c r="R195" s="182"/>
    </row>
    <row r="196" spans="1:18" ht="15" thickBot="1">
      <c r="A196" s="234"/>
      <c r="B196" s="247"/>
      <c r="C196" s="249"/>
      <c r="D196" s="247"/>
      <c r="E196" s="247"/>
      <c r="F196" s="247"/>
      <c r="G196" s="247"/>
      <c r="H196" s="247"/>
      <c r="I196" s="355" t="s">
        <v>121</v>
      </c>
      <c r="J196" s="472">
        <f>H195+P195</f>
        <v>160.07999999999998</v>
      </c>
      <c r="K196" s="249"/>
      <c r="L196" s="250">
        <f>D195+L195</f>
        <v>41.92</v>
      </c>
      <c r="M196" s="250">
        <f>E195+M195</f>
        <v>50.080000000000005</v>
      </c>
      <c r="N196" s="250">
        <f>F195+N195</f>
        <v>328.77</v>
      </c>
      <c r="O196" s="250">
        <f>G195+O195</f>
        <v>1417.8899999999999</v>
      </c>
      <c r="P196" s="356"/>
      <c r="Q196" s="182"/>
      <c r="R196" s="182"/>
    </row>
    <row r="197" spans="1:18" ht="15" hidden="1" thickBot="1">
      <c r="A197" s="573"/>
      <c r="B197" s="574"/>
      <c r="C197" s="574"/>
      <c r="D197" s="574"/>
      <c r="E197" s="574"/>
      <c r="F197" s="574"/>
      <c r="G197" s="574"/>
      <c r="H197" s="574"/>
      <c r="I197" s="574"/>
      <c r="J197" s="574"/>
      <c r="K197" s="574"/>
      <c r="L197" s="574"/>
      <c r="M197" s="574"/>
      <c r="N197" s="574"/>
      <c r="O197" s="574"/>
      <c r="P197" s="574"/>
      <c r="Q197" s="182"/>
      <c r="R197" s="182"/>
    </row>
    <row r="198" spans="1:18" ht="15" hidden="1" thickBot="1">
      <c r="A198" s="395"/>
      <c r="B198" s="235"/>
      <c r="C198" s="236"/>
      <c r="D198" s="318"/>
      <c r="E198" s="318"/>
      <c r="F198" s="318"/>
      <c r="G198" s="257"/>
      <c r="H198" s="174"/>
      <c r="I198" s="395"/>
      <c r="J198" s="235"/>
      <c r="K198" s="236"/>
      <c r="L198" s="318"/>
      <c r="M198" s="318"/>
      <c r="N198" s="318"/>
      <c r="O198" s="396"/>
      <c r="P198" s="174"/>
      <c r="Q198" s="182"/>
      <c r="R198" s="182"/>
    </row>
    <row r="199" spans="1:18" hidden="1">
      <c r="A199" s="534"/>
      <c r="B199" s="469"/>
      <c r="C199" s="364"/>
      <c r="D199" s="275"/>
      <c r="E199" s="276"/>
      <c r="F199" s="276"/>
      <c r="G199" s="277"/>
      <c r="H199" s="278"/>
      <c r="I199" s="435"/>
      <c r="J199" s="190"/>
      <c r="K199" s="190"/>
      <c r="L199" s="422"/>
      <c r="M199" s="423"/>
      <c r="N199" s="423"/>
      <c r="O199" s="424"/>
      <c r="P199" s="535"/>
      <c r="Q199" s="182"/>
      <c r="R199" s="182"/>
    </row>
    <row r="200" spans="1:18" hidden="1">
      <c r="A200" s="428"/>
      <c r="B200" s="469"/>
      <c r="C200" s="267"/>
      <c r="D200" s="191"/>
      <c r="E200" s="192"/>
      <c r="F200" s="192"/>
      <c r="G200" s="193"/>
      <c r="H200" s="196"/>
      <c r="I200" s="323"/>
      <c r="J200" s="211"/>
      <c r="K200" s="211"/>
      <c r="L200" s="536"/>
      <c r="M200" s="504"/>
      <c r="N200" s="504"/>
      <c r="O200" s="505"/>
      <c r="P200" s="211"/>
      <c r="Q200" s="182"/>
      <c r="R200" s="182"/>
    </row>
    <row r="201" spans="1:18" hidden="1">
      <c r="A201" s="263"/>
      <c r="B201" s="264"/>
      <c r="C201" s="350"/>
      <c r="D201" s="191"/>
      <c r="E201" s="192"/>
      <c r="F201" s="192"/>
      <c r="G201" s="193"/>
      <c r="H201" s="196"/>
      <c r="I201" s="323"/>
      <c r="J201" s="207"/>
      <c r="K201" s="207"/>
      <c r="L201" s="212"/>
      <c r="M201" s="209"/>
      <c r="N201" s="209"/>
      <c r="O201" s="213"/>
      <c r="P201" s="537"/>
      <c r="Q201" s="182"/>
      <c r="R201" s="182"/>
    </row>
    <row r="202" spans="1:18" hidden="1">
      <c r="A202" s="273"/>
      <c r="B202" s="465"/>
      <c r="C202" s="274"/>
      <c r="D202" s="275"/>
      <c r="E202" s="276"/>
      <c r="F202" s="276"/>
      <c r="G202" s="222"/>
      <c r="H202" s="278"/>
      <c r="I202" s="323"/>
      <c r="J202" s="207"/>
      <c r="K202" s="207"/>
      <c r="L202" s="212"/>
      <c r="M202" s="209"/>
      <c r="N202" s="209"/>
      <c r="O202" s="213"/>
      <c r="P202" s="537"/>
      <c r="Q202" s="182"/>
      <c r="R202" s="182"/>
    </row>
    <row r="203" spans="1:18" hidden="1">
      <c r="A203" s="273"/>
      <c r="B203" s="465"/>
      <c r="C203" s="207"/>
      <c r="D203" s="275"/>
      <c r="E203" s="276"/>
      <c r="F203" s="276"/>
      <c r="G203" s="277"/>
      <c r="H203" s="278"/>
      <c r="I203" s="323"/>
      <c r="J203" s="207"/>
      <c r="K203" s="207"/>
      <c r="L203" s="212"/>
      <c r="M203" s="209"/>
      <c r="N203" s="209"/>
      <c r="O203" s="213"/>
      <c r="P203" s="537"/>
      <c r="Q203" s="182"/>
      <c r="R203" s="182"/>
    </row>
    <row r="204" spans="1:18" ht="15" hidden="1" thickBot="1">
      <c r="A204" s="506"/>
      <c r="B204" s="465"/>
      <c r="C204" s="538"/>
      <c r="D204" s="220"/>
      <c r="E204" s="221"/>
      <c r="F204" s="221"/>
      <c r="G204" s="222"/>
      <c r="H204" s="278"/>
      <c r="I204" s="511"/>
      <c r="J204" s="230"/>
      <c r="K204" s="230"/>
      <c r="L204" s="409"/>
      <c r="M204" s="410"/>
      <c r="N204" s="410"/>
      <c r="O204" s="332"/>
      <c r="P204" s="295"/>
      <c r="Q204" s="182"/>
      <c r="R204" s="182"/>
    </row>
    <row r="205" spans="1:18" ht="15" hidden="1" thickBot="1">
      <c r="A205" s="317"/>
      <c r="B205" s="245"/>
      <c r="C205" s="256"/>
      <c r="D205" s="236"/>
      <c r="E205" s="318"/>
      <c r="F205" s="318"/>
      <c r="G205" s="257"/>
      <c r="H205" s="431"/>
      <c r="I205" s="317"/>
      <c r="J205" s="235"/>
      <c r="K205" s="256"/>
      <c r="L205" s="539"/>
      <c r="M205" s="540"/>
      <c r="N205" s="540"/>
      <c r="O205" s="432"/>
      <c r="P205" s="340"/>
      <c r="Q205" s="182"/>
      <c r="R205" s="182"/>
    </row>
    <row r="206" spans="1:18" ht="15" hidden="1" thickBot="1">
      <c r="A206" s="234"/>
      <c r="B206" s="245"/>
      <c r="C206" s="246"/>
      <c r="D206" s="247"/>
      <c r="E206" s="247"/>
      <c r="F206" s="247"/>
      <c r="G206" s="247"/>
      <c r="H206" s="247"/>
      <c r="I206" s="248"/>
      <c r="J206" s="541"/>
      <c r="K206" s="249"/>
      <c r="L206" s="447"/>
      <c r="M206" s="447"/>
      <c r="N206" s="447"/>
      <c r="O206" s="250"/>
      <c r="P206" s="253"/>
      <c r="Q206" s="182"/>
      <c r="R206" s="182"/>
    </row>
    <row r="207" spans="1:18" hidden="1">
      <c r="A207" s="182"/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</row>
    <row r="208" spans="1:18">
      <c r="A208" s="182"/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</row>
    <row r="209" spans="1:18" hidden="1">
      <c r="A209" s="182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</row>
    <row r="210" spans="1:18" ht="9.75" customHeight="1" thickBot="1">
      <c r="A210" s="573" t="s">
        <v>167</v>
      </c>
      <c r="B210" s="574"/>
      <c r="C210" s="574"/>
      <c r="D210" s="574"/>
      <c r="E210" s="574"/>
      <c r="F210" s="574"/>
      <c r="G210" s="574"/>
      <c r="H210" s="574"/>
      <c r="I210" s="574"/>
      <c r="J210" s="574"/>
      <c r="K210" s="574"/>
      <c r="L210" s="574"/>
      <c r="M210" s="574"/>
      <c r="N210" s="574"/>
      <c r="O210" s="574"/>
      <c r="P210" s="574"/>
      <c r="Q210" s="182"/>
      <c r="R210" s="182"/>
    </row>
    <row r="211" spans="1:18" ht="15" thickBot="1">
      <c r="A211" s="395" t="s">
        <v>122</v>
      </c>
      <c r="B211" s="235" t="s">
        <v>103</v>
      </c>
      <c r="C211" s="236" t="s">
        <v>104</v>
      </c>
      <c r="D211" s="318" t="s">
        <v>105</v>
      </c>
      <c r="E211" s="318" t="s">
        <v>106</v>
      </c>
      <c r="F211" s="318" t="s">
        <v>107</v>
      </c>
      <c r="G211" s="257" t="s">
        <v>108</v>
      </c>
      <c r="H211" s="174" t="s">
        <v>110</v>
      </c>
      <c r="I211" s="395" t="s">
        <v>111</v>
      </c>
      <c r="J211" s="235" t="s">
        <v>103</v>
      </c>
      <c r="K211" s="236" t="s">
        <v>104</v>
      </c>
      <c r="L211" s="318" t="s">
        <v>105</v>
      </c>
      <c r="M211" s="318" t="s">
        <v>106</v>
      </c>
      <c r="N211" s="318" t="s">
        <v>107</v>
      </c>
      <c r="O211" s="396" t="s">
        <v>108</v>
      </c>
      <c r="P211" s="174" t="s">
        <v>110</v>
      </c>
      <c r="Q211" s="182"/>
      <c r="R211" s="182"/>
    </row>
    <row r="212" spans="1:18" ht="40.799999999999997">
      <c r="A212" s="320" t="s">
        <v>168</v>
      </c>
      <c r="B212" s="324">
        <v>155</v>
      </c>
      <c r="C212" s="184" t="s">
        <v>93</v>
      </c>
      <c r="D212" s="212">
        <v>4.2</v>
      </c>
      <c r="E212" s="209">
        <v>6.8</v>
      </c>
      <c r="F212" s="209">
        <v>31.02</v>
      </c>
      <c r="G212" s="213">
        <v>210</v>
      </c>
      <c r="H212" s="269">
        <v>24.6</v>
      </c>
      <c r="I212" s="263" t="s">
        <v>228</v>
      </c>
      <c r="J212" s="190">
        <v>250</v>
      </c>
      <c r="K212" s="190" t="s">
        <v>125</v>
      </c>
      <c r="L212" s="422">
        <v>2.1</v>
      </c>
      <c r="M212" s="423">
        <v>6.6</v>
      </c>
      <c r="N212" s="423">
        <v>9.02</v>
      </c>
      <c r="O212" s="424">
        <v>122</v>
      </c>
      <c r="P212" s="194">
        <v>22.69</v>
      </c>
      <c r="Q212" s="182"/>
      <c r="R212" s="182"/>
    </row>
    <row r="213" spans="1:18" ht="21" thickBot="1">
      <c r="A213" s="226" t="s">
        <v>71</v>
      </c>
      <c r="B213" s="207">
        <v>30</v>
      </c>
      <c r="C213" s="324" t="s">
        <v>13</v>
      </c>
      <c r="D213" s="528">
        <v>7</v>
      </c>
      <c r="E213" s="216">
        <v>4</v>
      </c>
      <c r="F213" s="216">
        <v>95</v>
      </c>
      <c r="G213" s="270">
        <v>186</v>
      </c>
      <c r="H213" s="269">
        <v>2.85</v>
      </c>
      <c r="I213" s="542" t="s">
        <v>229</v>
      </c>
      <c r="J213" s="400">
        <v>100</v>
      </c>
      <c r="K213" s="200">
        <v>147</v>
      </c>
      <c r="L213" s="191">
        <v>9.33</v>
      </c>
      <c r="M213" s="192">
        <v>12.67</v>
      </c>
      <c r="N213" s="192">
        <v>8.93</v>
      </c>
      <c r="O213" s="479">
        <v>190</v>
      </c>
      <c r="P213" s="200">
        <v>53.04</v>
      </c>
      <c r="Q213" s="182"/>
      <c r="R213" s="182"/>
    </row>
    <row r="214" spans="1:18" ht="41.25" customHeight="1" thickBot="1">
      <c r="A214" s="263" t="s">
        <v>162</v>
      </c>
      <c r="B214" s="214">
        <v>200</v>
      </c>
      <c r="C214" s="502" t="s">
        <v>82</v>
      </c>
      <c r="D214" s="503">
        <v>0.2</v>
      </c>
      <c r="E214" s="504">
        <v>0</v>
      </c>
      <c r="F214" s="504">
        <v>15</v>
      </c>
      <c r="G214" s="505">
        <v>58</v>
      </c>
      <c r="H214" s="196">
        <v>2.5099999999999998</v>
      </c>
      <c r="I214" s="263" t="s">
        <v>131</v>
      </c>
      <c r="J214" s="196">
        <v>180</v>
      </c>
      <c r="K214" s="196" t="s">
        <v>31</v>
      </c>
      <c r="L214" s="191">
        <v>8.5399999999999991</v>
      </c>
      <c r="M214" s="192">
        <v>3.55</v>
      </c>
      <c r="N214" s="192">
        <v>37.06</v>
      </c>
      <c r="O214" s="479">
        <v>219.68</v>
      </c>
      <c r="P214" s="200">
        <v>10.45</v>
      </c>
      <c r="Q214" s="182"/>
      <c r="R214" s="182"/>
    </row>
    <row r="215" spans="1:18" ht="20.399999999999999">
      <c r="A215" s="273" t="s">
        <v>10</v>
      </c>
      <c r="B215" s="465">
        <v>10</v>
      </c>
      <c r="C215" s="207" t="s">
        <v>11</v>
      </c>
      <c r="D215" s="275">
        <v>4.6399999999999997</v>
      </c>
      <c r="E215" s="276">
        <v>4.5599999999999996</v>
      </c>
      <c r="F215" s="276"/>
      <c r="G215" s="277">
        <v>72</v>
      </c>
      <c r="H215" s="278">
        <v>11.55</v>
      </c>
      <c r="I215" s="323" t="s">
        <v>29</v>
      </c>
      <c r="J215" s="207">
        <v>200</v>
      </c>
      <c r="K215" s="207" t="s">
        <v>30</v>
      </c>
      <c r="L215" s="208">
        <v>0.46</v>
      </c>
      <c r="M215" s="216">
        <v>0.1</v>
      </c>
      <c r="N215" s="216">
        <v>28.13</v>
      </c>
      <c r="O215" s="270">
        <v>116.05</v>
      </c>
      <c r="P215" s="269">
        <v>5.59</v>
      </c>
      <c r="Q215" s="182"/>
      <c r="R215" s="182"/>
    </row>
    <row r="216" spans="1:18" ht="21" thickBot="1">
      <c r="A216" s="509" t="s">
        <v>78</v>
      </c>
      <c r="B216" s="510">
        <v>200</v>
      </c>
      <c r="C216" s="329" t="s">
        <v>13</v>
      </c>
      <c r="D216" s="409">
        <v>1</v>
      </c>
      <c r="E216" s="410"/>
      <c r="F216" s="410">
        <v>18.2</v>
      </c>
      <c r="G216" s="332">
        <v>76</v>
      </c>
      <c r="H216" s="467">
        <v>23</v>
      </c>
      <c r="I216" s="543" t="s">
        <v>117</v>
      </c>
      <c r="J216" s="267">
        <v>40</v>
      </c>
      <c r="K216" s="267" t="s">
        <v>13</v>
      </c>
      <c r="L216" s="220">
        <v>2.6</v>
      </c>
      <c r="M216" s="221">
        <v>1</v>
      </c>
      <c r="N216" s="221">
        <v>43</v>
      </c>
      <c r="O216" s="222">
        <v>70</v>
      </c>
      <c r="P216" s="400">
        <v>3.8</v>
      </c>
      <c r="Q216" s="182"/>
      <c r="R216" s="182"/>
    </row>
    <row r="217" spans="1:18" ht="15" thickBot="1">
      <c r="A217" s="317" t="s">
        <v>14</v>
      </c>
      <c r="B217" s="245"/>
      <c r="C217" s="256"/>
      <c r="D217" s="236">
        <f>SUM(D212:D216)</f>
        <v>17.04</v>
      </c>
      <c r="E217" s="318">
        <f>SUM(E212:E216)</f>
        <v>15.36</v>
      </c>
      <c r="F217" s="318">
        <f>SUM(F212:F216)</f>
        <v>159.21999999999997</v>
      </c>
      <c r="G217" s="257">
        <f>SUM(G212:G216)</f>
        <v>602</v>
      </c>
      <c r="H217" s="431">
        <f>SUM(H212:H216)</f>
        <v>64.510000000000005</v>
      </c>
      <c r="I217" s="317" t="s">
        <v>14</v>
      </c>
      <c r="J217" s="431"/>
      <c r="K217" s="256"/>
      <c r="L217" s="522">
        <f>SUM(L212:L216)</f>
        <v>23.03</v>
      </c>
      <c r="M217" s="318">
        <f>SUM(M212:M216)</f>
        <v>23.92</v>
      </c>
      <c r="N217" s="318">
        <f>SUM(N212:N216)</f>
        <v>126.14</v>
      </c>
      <c r="O217" s="432">
        <f>SUM(O212:O216)</f>
        <v>717.73</v>
      </c>
      <c r="P217" s="340">
        <f>SUM(P212:P216)</f>
        <v>95.570000000000007</v>
      </c>
      <c r="Q217" s="182"/>
      <c r="R217" s="182"/>
    </row>
    <row r="218" spans="1:18" ht="15" thickBot="1">
      <c r="A218" s="234"/>
      <c r="B218" s="245"/>
      <c r="C218" s="246"/>
      <c r="D218" s="247"/>
      <c r="E218" s="247"/>
      <c r="F218" s="247"/>
      <c r="G218" s="247"/>
      <c r="H218" s="247"/>
      <c r="I218" s="248" t="s">
        <v>121</v>
      </c>
      <c r="J218" s="472">
        <f>H217+P217</f>
        <v>160.08000000000001</v>
      </c>
      <c r="K218" s="249"/>
      <c r="L218" s="447">
        <f>D217+L217</f>
        <v>40.07</v>
      </c>
      <c r="M218" s="447">
        <f>E217+M217</f>
        <v>39.28</v>
      </c>
      <c r="N218" s="447">
        <f>F217+N217</f>
        <v>285.35999999999996</v>
      </c>
      <c r="O218" s="447">
        <f>G217+O217</f>
        <v>1319.73</v>
      </c>
      <c r="P218" s="253"/>
      <c r="Q218" s="182"/>
      <c r="R218" s="182"/>
    </row>
    <row r="219" spans="1:18" ht="15" thickBot="1">
      <c r="A219" s="571" t="s">
        <v>169</v>
      </c>
      <c r="B219" s="575"/>
      <c r="C219" s="575"/>
      <c r="D219" s="575"/>
      <c r="E219" s="575"/>
      <c r="F219" s="575"/>
      <c r="G219" s="575"/>
      <c r="H219" s="575"/>
      <c r="I219" s="575"/>
      <c r="J219" s="575"/>
      <c r="K219" s="575"/>
      <c r="L219" s="575"/>
      <c r="M219" s="575"/>
      <c r="N219" s="575"/>
      <c r="O219" s="575"/>
      <c r="P219" s="576"/>
      <c r="Q219" s="182"/>
      <c r="R219" s="182"/>
    </row>
    <row r="220" spans="1:18" ht="15" thickBot="1">
      <c r="A220" s="459" t="s">
        <v>122</v>
      </c>
      <c r="B220" s="235" t="s">
        <v>103</v>
      </c>
      <c r="C220" s="236" t="s">
        <v>104</v>
      </c>
      <c r="D220" s="318" t="s">
        <v>105</v>
      </c>
      <c r="E220" s="318" t="s">
        <v>106</v>
      </c>
      <c r="F220" s="318" t="s">
        <v>107</v>
      </c>
      <c r="G220" s="257" t="s">
        <v>108</v>
      </c>
      <c r="H220" s="174" t="s">
        <v>110</v>
      </c>
      <c r="I220" s="256" t="s">
        <v>111</v>
      </c>
      <c r="J220" s="235" t="s">
        <v>103</v>
      </c>
      <c r="K220" s="236" t="s">
        <v>104</v>
      </c>
      <c r="L220" s="318" t="s">
        <v>105</v>
      </c>
      <c r="M220" s="318" t="s">
        <v>106</v>
      </c>
      <c r="N220" s="318" t="s">
        <v>107</v>
      </c>
      <c r="O220" s="396" t="s">
        <v>108</v>
      </c>
      <c r="P220" s="174" t="s">
        <v>110</v>
      </c>
      <c r="Q220" s="182"/>
      <c r="R220" s="182"/>
    </row>
    <row r="221" spans="1:18" ht="22.2" thickBot="1">
      <c r="A221" s="544" t="s">
        <v>10</v>
      </c>
      <c r="B221" s="545">
        <v>10</v>
      </c>
      <c r="C221" s="207" t="s">
        <v>11</v>
      </c>
      <c r="D221" s="275">
        <v>4.6399999999999997</v>
      </c>
      <c r="E221" s="276">
        <v>4.5599999999999996</v>
      </c>
      <c r="F221" s="276"/>
      <c r="G221" s="277">
        <v>72</v>
      </c>
      <c r="H221" s="477">
        <v>11.55</v>
      </c>
      <c r="I221" s="524" t="s">
        <v>227</v>
      </c>
      <c r="J221" s="364">
        <v>250</v>
      </c>
      <c r="K221" s="364" t="s">
        <v>146</v>
      </c>
      <c r="L221" s="371">
        <v>2.46</v>
      </c>
      <c r="M221" s="372">
        <v>5.03</v>
      </c>
      <c r="N221" s="372">
        <v>8.48</v>
      </c>
      <c r="O221" s="373">
        <v>104.21</v>
      </c>
      <c r="P221" s="194">
        <v>32.9</v>
      </c>
      <c r="Q221" s="182"/>
      <c r="R221" s="182"/>
    </row>
    <row r="222" spans="1:18" ht="20.399999999999999">
      <c r="A222" s="381" t="s">
        <v>226</v>
      </c>
      <c r="B222" s="269">
        <v>200</v>
      </c>
      <c r="C222" s="399" t="s">
        <v>26</v>
      </c>
      <c r="D222" s="450">
        <v>5.15</v>
      </c>
      <c r="E222" s="344">
        <v>6.43</v>
      </c>
      <c r="F222" s="344">
        <v>35.04</v>
      </c>
      <c r="G222" s="476">
        <v>221.34</v>
      </c>
      <c r="H222" s="196">
        <v>26.54</v>
      </c>
      <c r="I222" s="323" t="s">
        <v>204</v>
      </c>
      <c r="J222" s="184">
        <v>120</v>
      </c>
      <c r="K222" s="508" t="s">
        <v>212</v>
      </c>
      <c r="L222" s="474">
        <v>8.6999999999999993</v>
      </c>
      <c r="M222" s="186">
        <v>12</v>
      </c>
      <c r="N222" s="186">
        <v>6.3</v>
      </c>
      <c r="O222" s="187">
        <v>135</v>
      </c>
      <c r="P222" s="269">
        <v>63.1</v>
      </c>
      <c r="Q222" s="182"/>
      <c r="R222" s="182"/>
    </row>
    <row r="223" spans="1:18" ht="30" customHeight="1" thickBot="1">
      <c r="A223" s="201" t="s">
        <v>48</v>
      </c>
      <c r="B223" s="426">
        <v>30</v>
      </c>
      <c r="C223" s="214" t="s">
        <v>13</v>
      </c>
      <c r="D223" s="501">
        <v>2.1800000000000002</v>
      </c>
      <c r="E223" s="410">
        <v>0.33</v>
      </c>
      <c r="F223" s="410">
        <v>12.25</v>
      </c>
      <c r="G223" s="332">
        <v>61.5</v>
      </c>
      <c r="H223" s="264">
        <v>2.85</v>
      </c>
      <c r="I223" s="323" t="s">
        <v>25</v>
      </c>
      <c r="J223" s="207">
        <v>180</v>
      </c>
      <c r="K223" s="214" t="s">
        <v>32</v>
      </c>
      <c r="L223" s="266">
        <v>6.05</v>
      </c>
      <c r="M223" s="209">
        <v>5.76</v>
      </c>
      <c r="N223" s="209">
        <v>40</v>
      </c>
      <c r="O223" s="213">
        <v>240</v>
      </c>
      <c r="P223" s="269">
        <v>11.65</v>
      </c>
      <c r="Q223" s="182"/>
      <c r="R223" s="182"/>
    </row>
    <row r="224" spans="1:18" ht="15" thickBot="1">
      <c r="A224" s="263" t="s">
        <v>162</v>
      </c>
      <c r="B224" s="214">
        <v>200</v>
      </c>
      <c r="C224" s="502" t="s">
        <v>82</v>
      </c>
      <c r="D224" s="546">
        <v>0.2</v>
      </c>
      <c r="E224" s="547">
        <v>0</v>
      </c>
      <c r="F224" s="547">
        <v>15</v>
      </c>
      <c r="G224" s="548">
        <v>58</v>
      </c>
      <c r="H224" s="264">
        <v>3.22</v>
      </c>
      <c r="I224" s="326" t="s">
        <v>196</v>
      </c>
      <c r="J224" s="202">
        <v>200</v>
      </c>
      <c r="K224" s="375" t="s">
        <v>37</v>
      </c>
      <c r="L224" s="266">
        <v>0.68</v>
      </c>
      <c r="M224" s="209">
        <v>0.28000000000000003</v>
      </c>
      <c r="N224" s="209">
        <v>20.76</v>
      </c>
      <c r="O224" s="213">
        <v>88.2</v>
      </c>
      <c r="P224" s="325">
        <v>5.42</v>
      </c>
      <c r="Q224" s="182"/>
      <c r="R224" s="182"/>
    </row>
    <row r="225" spans="1:18" ht="22.2" thickBot="1">
      <c r="A225" s="273"/>
      <c r="B225" s="465"/>
      <c r="C225" s="274"/>
      <c r="D225" s="275"/>
      <c r="E225" s="276"/>
      <c r="F225" s="276"/>
      <c r="G225" s="549"/>
      <c r="H225" s="274"/>
      <c r="I225" s="201" t="s">
        <v>48</v>
      </c>
      <c r="J225" s="426">
        <v>30</v>
      </c>
      <c r="K225" s="214" t="s">
        <v>13</v>
      </c>
      <c r="L225" s="501">
        <v>2.1800000000000002</v>
      </c>
      <c r="M225" s="410">
        <v>0.33</v>
      </c>
      <c r="N225" s="410">
        <v>12.25</v>
      </c>
      <c r="O225" s="332">
        <v>61.5</v>
      </c>
      <c r="P225" s="400">
        <v>2.85</v>
      </c>
      <c r="Q225" s="182"/>
      <c r="R225" s="182"/>
    </row>
    <row r="226" spans="1:18" ht="15" hidden="1" thickBot="1">
      <c r="A226" s="234" t="s">
        <v>14</v>
      </c>
      <c r="B226" s="235"/>
      <c r="C226" s="256"/>
      <c r="D226" s="245">
        <f>SUM(D221:D225)</f>
        <v>12.169999999999998</v>
      </c>
      <c r="E226" s="245">
        <f>SUM(E221:E225)</f>
        <v>11.319999999999999</v>
      </c>
      <c r="F226" s="245">
        <f>SUM(F221:F225)</f>
        <v>62.29</v>
      </c>
      <c r="G226" s="245">
        <f>SUM(G221:G225)</f>
        <v>412.84000000000003</v>
      </c>
      <c r="H226" s="235">
        <f>SUM(H221:H225)</f>
        <v>44.160000000000004</v>
      </c>
      <c r="I226" s="317" t="s">
        <v>14</v>
      </c>
      <c r="J226" s="235"/>
      <c r="K226" s="256"/>
      <c r="L226" s="245"/>
      <c r="M226" s="245"/>
      <c r="N226" s="245"/>
      <c r="O226" s="550"/>
      <c r="P226" s="353">
        <f>SUM(P221:P225)</f>
        <v>115.92</v>
      </c>
      <c r="Q226" s="182"/>
      <c r="R226" s="182"/>
    </row>
    <row r="227" spans="1:18" ht="15" hidden="1" thickBot="1">
      <c r="A227" s="354" t="s">
        <v>121</v>
      </c>
      <c r="B227" s="245"/>
      <c r="C227" s="246"/>
      <c r="D227" s="247"/>
      <c r="E227" s="247"/>
      <c r="F227" s="247"/>
      <c r="G227" s="247"/>
      <c r="H227" s="247"/>
      <c r="I227" s="248"/>
      <c r="J227" s="235">
        <f t="shared" ref="J227" si="7">H227+P227</f>
        <v>0</v>
      </c>
      <c r="K227" s="249"/>
      <c r="L227" s="250">
        <f t="shared" ref="L227:N228" si="8">D226+L226</f>
        <v>12.169999999999998</v>
      </c>
      <c r="M227" s="250">
        <f t="shared" si="8"/>
        <v>11.319999999999999</v>
      </c>
      <c r="N227" s="250">
        <f t="shared" si="8"/>
        <v>62.29</v>
      </c>
      <c r="O227" s="250" t="s">
        <v>120</v>
      </c>
      <c r="P227" s="251"/>
      <c r="Q227" s="182"/>
      <c r="R227" s="182"/>
    </row>
    <row r="228" spans="1:18" ht="15" thickBot="1">
      <c r="A228" s="354"/>
      <c r="B228" s="247"/>
      <c r="C228" s="249"/>
      <c r="D228" s="247"/>
      <c r="E228" s="247"/>
      <c r="F228" s="247"/>
      <c r="G228" s="247"/>
      <c r="H228" s="247"/>
      <c r="I228" s="355" t="s">
        <v>121</v>
      </c>
      <c r="J228" s="352">
        <f>H226+P226</f>
        <v>160.08000000000001</v>
      </c>
      <c r="K228" s="249"/>
      <c r="L228" s="250">
        <f t="shared" si="8"/>
        <v>12.169999999999998</v>
      </c>
      <c r="M228" s="250">
        <f t="shared" si="8"/>
        <v>11.319999999999999</v>
      </c>
      <c r="N228" s="250">
        <f t="shared" si="8"/>
        <v>62.29</v>
      </c>
      <c r="O228" s="250">
        <v>1445</v>
      </c>
      <c r="P228" s="356"/>
      <c r="Q228" s="182"/>
      <c r="R228" s="182"/>
    </row>
    <row r="229" spans="1:18">
      <c r="A229" s="182"/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</row>
    <row r="230" spans="1:18" ht="15" thickBot="1">
      <c r="A230" s="573" t="s">
        <v>170</v>
      </c>
      <c r="B230" s="574"/>
      <c r="C230" s="574"/>
      <c r="D230" s="574"/>
      <c r="E230" s="574"/>
      <c r="F230" s="574"/>
      <c r="G230" s="574"/>
      <c r="H230" s="574"/>
      <c r="I230" s="574"/>
      <c r="J230" s="574"/>
      <c r="K230" s="574"/>
      <c r="L230" s="574"/>
      <c r="M230" s="574"/>
      <c r="N230" s="574"/>
      <c r="O230" s="574"/>
      <c r="P230" s="574"/>
      <c r="Q230" s="182"/>
      <c r="R230" s="182"/>
    </row>
    <row r="231" spans="1:18" ht="15" thickBot="1">
      <c r="A231" s="395" t="s">
        <v>122</v>
      </c>
      <c r="B231" s="235" t="s">
        <v>103</v>
      </c>
      <c r="C231" s="236" t="s">
        <v>104</v>
      </c>
      <c r="D231" s="318" t="s">
        <v>105</v>
      </c>
      <c r="E231" s="318" t="s">
        <v>106</v>
      </c>
      <c r="F231" s="318" t="s">
        <v>107</v>
      </c>
      <c r="G231" s="257" t="s">
        <v>108</v>
      </c>
      <c r="H231" s="174" t="s">
        <v>110</v>
      </c>
      <c r="I231" s="395" t="s">
        <v>111</v>
      </c>
      <c r="J231" s="235" t="s">
        <v>103</v>
      </c>
      <c r="K231" s="236" t="s">
        <v>104</v>
      </c>
      <c r="L231" s="318" t="s">
        <v>105</v>
      </c>
      <c r="M231" s="318" t="s">
        <v>106</v>
      </c>
      <c r="N231" s="318" t="s">
        <v>107</v>
      </c>
      <c r="O231" s="396" t="s">
        <v>108</v>
      </c>
      <c r="P231" s="174" t="s">
        <v>110</v>
      </c>
      <c r="Q231" s="182"/>
      <c r="R231" s="182"/>
    </row>
    <row r="232" spans="1:18" ht="21" thickBot="1">
      <c r="A232" s="320" t="s">
        <v>92</v>
      </c>
      <c r="B232" s="207">
        <v>205</v>
      </c>
      <c r="C232" s="214" t="s">
        <v>28</v>
      </c>
      <c r="D232" s="266">
        <v>5.94</v>
      </c>
      <c r="E232" s="209">
        <v>7.75</v>
      </c>
      <c r="F232" s="209">
        <v>42.87</v>
      </c>
      <c r="G232" s="213">
        <v>261</v>
      </c>
      <c r="H232" s="214">
        <v>30.37</v>
      </c>
      <c r="I232" s="346" t="s">
        <v>171</v>
      </c>
      <c r="J232" s="551">
        <v>250</v>
      </c>
      <c r="K232" s="551" t="s">
        <v>172</v>
      </c>
      <c r="L232" s="371">
        <v>4.8499999999999996</v>
      </c>
      <c r="M232" s="372">
        <v>4.37</v>
      </c>
      <c r="N232" s="372">
        <v>17.77</v>
      </c>
      <c r="O232" s="552">
        <v>130.72999999999999</v>
      </c>
      <c r="P232" s="194">
        <v>11.6</v>
      </c>
      <c r="Q232" s="182"/>
      <c r="R232" s="182"/>
    </row>
    <row r="233" spans="1:18" ht="15" thickBot="1">
      <c r="A233" s="428" t="s">
        <v>119</v>
      </c>
      <c r="B233" s="469">
        <v>25</v>
      </c>
      <c r="C233" s="267" t="s">
        <v>13</v>
      </c>
      <c r="D233" s="191">
        <v>2</v>
      </c>
      <c r="E233" s="192">
        <v>1</v>
      </c>
      <c r="F233" s="192">
        <v>38</v>
      </c>
      <c r="G233" s="193">
        <v>61</v>
      </c>
      <c r="H233" s="264">
        <v>2.38</v>
      </c>
      <c r="I233" s="326" t="s">
        <v>217</v>
      </c>
      <c r="J233" s="553">
        <v>200</v>
      </c>
      <c r="K233" s="208" t="s">
        <v>218</v>
      </c>
      <c r="L233" s="216">
        <v>9.4</v>
      </c>
      <c r="M233" s="216">
        <v>10.4</v>
      </c>
      <c r="N233" s="216">
        <v>10.4</v>
      </c>
      <c r="O233" s="217">
        <v>210</v>
      </c>
      <c r="P233" s="207">
        <v>63.26</v>
      </c>
      <c r="Q233" s="182"/>
      <c r="R233" s="182"/>
    </row>
    <row r="234" spans="1:18" ht="15" thickBot="1">
      <c r="A234" s="263" t="s">
        <v>162</v>
      </c>
      <c r="B234" s="214">
        <v>200</v>
      </c>
      <c r="C234" s="502" t="s">
        <v>82</v>
      </c>
      <c r="D234" s="546">
        <v>0.2</v>
      </c>
      <c r="E234" s="547">
        <v>0</v>
      </c>
      <c r="F234" s="547">
        <v>15</v>
      </c>
      <c r="G234" s="548">
        <v>58</v>
      </c>
      <c r="H234" s="264">
        <v>2.5099999999999998</v>
      </c>
      <c r="I234" s="554" t="s">
        <v>73</v>
      </c>
      <c r="J234" s="272">
        <v>200</v>
      </c>
      <c r="K234" s="349" t="s">
        <v>79</v>
      </c>
      <c r="L234" s="212">
        <v>0.4</v>
      </c>
      <c r="M234" s="209">
        <v>0</v>
      </c>
      <c r="N234" s="209">
        <v>13.2</v>
      </c>
      <c r="O234" s="210">
        <v>56</v>
      </c>
      <c r="P234" s="537">
        <v>9.16</v>
      </c>
      <c r="Q234" s="182"/>
      <c r="R234" s="182"/>
    </row>
    <row r="235" spans="1:18" ht="20.399999999999999">
      <c r="A235" s="273" t="s">
        <v>8</v>
      </c>
      <c r="B235" s="465">
        <v>10</v>
      </c>
      <c r="C235" s="219" t="s">
        <v>9</v>
      </c>
      <c r="D235" s="275">
        <v>0.08</v>
      </c>
      <c r="E235" s="276">
        <v>7.25</v>
      </c>
      <c r="F235" s="276">
        <v>0.13</v>
      </c>
      <c r="G235" s="555">
        <v>66</v>
      </c>
      <c r="H235" s="465">
        <v>14</v>
      </c>
      <c r="I235" s="511" t="s">
        <v>117</v>
      </c>
      <c r="J235" s="349">
        <v>40</v>
      </c>
      <c r="K235" s="191" t="s">
        <v>13</v>
      </c>
      <c r="L235" s="216">
        <v>3.2</v>
      </c>
      <c r="M235" s="216">
        <v>1.3</v>
      </c>
      <c r="N235" s="216">
        <v>56</v>
      </c>
      <c r="O235" s="217">
        <v>100</v>
      </c>
      <c r="P235" s="200">
        <v>3.8</v>
      </c>
      <c r="Q235" s="182"/>
      <c r="R235" s="182"/>
    </row>
    <row r="236" spans="1:18" ht="21" thickBot="1">
      <c r="A236" s="509" t="s">
        <v>78</v>
      </c>
      <c r="B236" s="510">
        <v>200</v>
      </c>
      <c r="C236" s="329" t="s">
        <v>13</v>
      </c>
      <c r="D236" s="409">
        <v>1</v>
      </c>
      <c r="E236" s="410">
        <v>0</v>
      </c>
      <c r="F236" s="410">
        <v>18.2</v>
      </c>
      <c r="G236" s="332">
        <v>76</v>
      </c>
      <c r="H236" s="467">
        <v>23</v>
      </c>
      <c r="I236" s="481"/>
      <c r="J236" s="556"/>
      <c r="K236" s="191"/>
      <c r="L236" s="192"/>
      <c r="M236" s="192"/>
      <c r="N236" s="192"/>
      <c r="O236" s="193"/>
      <c r="P236" s="557"/>
      <c r="Q236" s="182"/>
      <c r="R236" s="182"/>
    </row>
    <row r="237" spans="1:18" ht="15" thickBot="1">
      <c r="A237" s="317" t="s">
        <v>14</v>
      </c>
      <c r="B237" s="245"/>
      <c r="C237" s="256"/>
      <c r="D237" s="236">
        <f>SUM(D232:D236)</f>
        <v>9.2200000000000006</v>
      </c>
      <c r="E237" s="318">
        <f>SUM(E232:E236)</f>
        <v>16</v>
      </c>
      <c r="F237" s="318">
        <f>SUM(F232:F236)</f>
        <v>114.2</v>
      </c>
      <c r="G237" s="257">
        <f>SUM(G232:G236)</f>
        <v>522</v>
      </c>
      <c r="H237" s="558">
        <f>SUM(H232:H236)</f>
        <v>72.259999999999991</v>
      </c>
      <c r="I237" s="240" t="s">
        <v>14</v>
      </c>
      <c r="J237" s="559"/>
      <c r="K237" s="287"/>
      <c r="L237" s="337">
        <f>SUM(L232:L236)</f>
        <v>17.850000000000001</v>
      </c>
      <c r="M237" s="337">
        <f>SUM(M232:M236)</f>
        <v>16.07</v>
      </c>
      <c r="N237" s="337">
        <f>SUM(N232:N236)</f>
        <v>97.37</v>
      </c>
      <c r="O237" s="337">
        <f>SUM(O232:O236)</f>
        <v>496.73</v>
      </c>
      <c r="P237" s="244">
        <f>SUM(P232:P236)</f>
        <v>87.82</v>
      </c>
      <c r="Q237" s="182"/>
      <c r="R237" s="182"/>
    </row>
    <row r="238" spans="1:18" ht="15" thickBot="1">
      <c r="A238" s="234"/>
      <c r="B238" s="245"/>
      <c r="C238" s="246"/>
      <c r="D238" s="247"/>
      <c r="E238" s="247"/>
      <c r="F238" s="247"/>
      <c r="G238" s="247"/>
      <c r="H238" s="247"/>
      <c r="I238" s="248" t="s">
        <v>121</v>
      </c>
      <c r="J238" s="560">
        <f>H237+P237</f>
        <v>160.07999999999998</v>
      </c>
      <c r="K238" s="249"/>
      <c r="L238" s="250">
        <f>D237+L237</f>
        <v>27.07</v>
      </c>
      <c r="M238" s="250">
        <f>E237+M237</f>
        <v>32.07</v>
      </c>
      <c r="N238" s="250">
        <f>F237+N237</f>
        <v>211.57</v>
      </c>
      <c r="O238" s="250">
        <f>G237+O237</f>
        <v>1018.73</v>
      </c>
      <c r="P238" s="253"/>
      <c r="Q238" s="182"/>
      <c r="R238" s="182"/>
    </row>
    <row r="239" spans="1:18">
      <c r="A239" s="182"/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  <c r="R239" s="182"/>
    </row>
    <row r="240" spans="1:18">
      <c r="A240" s="182"/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  <c r="R240" s="182"/>
    </row>
    <row r="241" spans="1:18" ht="15" thickBot="1">
      <c r="A241" s="571" t="s">
        <v>173</v>
      </c>
      <c r="B241" s="575"/>
      <c r="C241" s="575"/>
      <c r="D241" s="575"/>
      <c r="E241" s="575"/>
      <c r="F241" s="575"/>
      <c r="G241" s="575"/>
      <c r="H241" s="575"/>
      <c r="I241" s="575"/>
      <c r="J241" s="575"/>
      <c r="K241" s="575"/>
      <c r="L241" s="575"/>
      <c r="M241" s="575"/>
      <c r="N241" s="575"/>
      <c r="O241" s="575"/>
      <c r="P241" s="577"/>
      <c r="Q241" s="182"/>
      <c r="R241" s="182"/>
    </row>
    <row r="242" spans="1:18" ht="15" thickBot="1">
      <c r="A242" s="395" t="s">
        <v>122</v>
      </c>
      <c r="B242" s="256" t="s">
        <v>103</v>
      </c>
      <c r="C242" s="236" t="s">
        <v>104</v>
      </c>
      <c r="D242" s="318" t="s">
        <v>105</v>
      </c>
      <c r="E242" s="318" t="s">
        <v>106</v>
      </c>
      <c r="F242" s="318" t="s">
        <v>107</v>
      </c>
      <c r="G242" s="257" t="s">
        <v>108</v>
      </c>
      <c r="H242" s="174" t="s">
        <v>110</v>
      </c>
      <c r="I242" s="395" t="s">
        <v>111</v>
      </c>
      <c r="J242" s="235" t="s">
        <v>103</v>
      </c>
      <c r="K242" s="236" t="s">
        <v>104</v>
      </c>
      <c r="L242" s="318" t="s">
        <v>105</v>
      </c>
      <c r="M242" s="318" t="s">
        <v>106</v>
      </c>
      <c r="N242" s="318" t="s">
        <v>107</v>
      </c>
      <c r="O242" s="396" t="s">
        <v>108</v>
      </c>
      <c r="P242" s="174" t="s">
        <v>110</v>
      </c>
      <c r="Q242" s="182"/>
      <c r="R242" s="182"/>
    </row>
    <row r="243" spans="1:18" ht="31.2" thickBot="1">
      <c r="A243" s="323" t="s">
        <v>47</v>
      </c>
      <c r="B243" s="211">
        <v>205</v>
      </c>
      <c r="C243" s="211" t="s">
        <v>26</v>
      </c>
      <c r="D243" s="266">
        <v>8.5</v>
      </c>
      <c r="E243" s="209">
        <v>9.4</v>
      </c>
      <c r="F243" s="209">
        <v>36</v>
      </c>
      <c r="G243" s="213">
        <v>281</v>
      </c>
      <c r="H243" s="196">
        <v>26.74</v>
      </c>
      <c r="I243" s="507" t="s">
        <v>225</v>
      </c>
      <c r="J243" s="347">
        <v>255</v>
      </c>
      <c r="K243" s="364" t="s">
        <v>133</v>
      </c>
      <c r="L243" s="371">
        <v>1.62</v>
      </c>
      <c r="M243" s="372">
        <v>4.91</v>
      </c>
      <c r="N243" s="372">
        <v>7.82</v>
      </c>
      <c r="O243" s="373">
        <v>87.22</v>
      </c>
      <c r="P243" s="194">
        <v>21.45</v>
      </c>
      <c r="Q243" s="182"/>
      <c r="R243" s="182"/>
    </row>
    <row r="244" spans="1:18" ht="20.399999999999999">
      <c r="A244" s="226" t="s">
        <v>71</v>
      </c>
      <c r="B244" s="227">
        <v>40</v>
      </c>
      <c r="C244" s="274" t="s">
        <v>13</v>
      </c>
      <c r="D244" s="229">
        <v>3.63</v>
      </c>
      <c r="E244" s="221">
        <v>0.55000000000000004</v>
      </c>
      <c r="F244" s="221">
        <v>20.420000000000002</v>
      </c>
      <c r="G244" s="222">
        <v>102.5</v>
      </c>
      <c r="H244" s="196">
        <v>3.8</v>
      </c>
      <c r="I244" s="323" t="s">
        <v>198</v>
      </c>
      <c r="J244" s="184">
        <v>120</v>
      </c>
      <c r="K244" s="184" t="s">
        <v>219</v>
      </c>
      <c r="L244" s="474">
        <v>8.8800000000000008</v>
      </c>
      <c r="M244" s="186">
        <v>7.76</v>
      </c>
      <c r="N244" s="186">
        <v>6</v>
      </c>
      <c r="O244" s="187">
        <v>198</v>
      </c>
      <c r="P244" s="269">
        <v>53.08</v>
      </c>
      <c r="Q244" s="182"/>
      <c r="R244" s="182"/>
    </row>
    <row r="245" spans="1:18" ht="21.6">
      <c r="A245" s="201" t="s">
        <v>45</v>
      </c>
      <c r="B245" s="207">
        <v>207</v>
      </c>
      <c r="C245" s="207" t="s">
        <v>205</v>
      </c>
      <c r="D245" s="266">
        <v>0.1</v>
      </c>
      <c r="E245" s="209" t="s">
        <v>94</v>
      </c>
      <c r="F245" s="209">
        <v>8.4</v>
      </c>
      <c r="G245" s="213">
        <v>34</v>
      </c>
      <c r="H245" s="196">
        <v>5.56</v>
      </c>
      <c r="I245" s="323" t="s">
        <v>199</v>
      </c>
      <c r="J245" s="207">
        <v>180</v>
      </c>
      <c r="K245" s="207" t="s">
        <v>76</v>
      </c>
      <c r="L245" s="266">
        <v>6.44</v>
      </c>
      <c r="M245" s="209">
        <v>10.75</v>
      </c>
      <c r="N245" s="209">
        <v>30.5</v>
      </c>
      <c r="O245" s="213">
        <v>215</v>
      </c>
      <c r="P245" s="269">
        <v>12.2</v>
      </c>
      <c r="Q245" s="182"/>
      <c r="R245" s="182"/>
    </row>
    <row r="246" spans="1:18">
      <c r="A246" s="561" t="s">
        <v>84</v>
      </c>
      <c r="B246" s="207">
        <v>200</v>
      </c>
      <c r="C246" s="214" t="s">
        <v>13</v>
      </c>
      <c r="D246" s="266">
        <v>1</v>
      </c>
      <c r="E246" s="209">
        <v>0</v>
      </c>
      <c r="F246" s="209">
        <v>20.2</v>
      </c>
      <c r="G246" s="213">
        <v>84</v>
      </c>
      <c r="H246" s="465">
        <v>23</v>
      </c>
      <c r="I246" s="323" t="s">
        <v>179</v>
      </c>
      <c r="J246" s="207">
        <v>200</v>
      </c>
      <c r="K246" s="207" t="s">
        <v>79</v>
      </c>
      <c r="L246" s="266">
        <v>0.6</v>
      </c>
      <c r="M246" s="209" t="s">
        <v>94</v>
      </c>
      <c r="N246" s="209">
        <v>15.8</v>
      </c>
      <c r="O246" s="213">
        <v>63</v>
      </c>
      <c r="P246" s="269">
        <v>11.4</v>
      </c>
      <c r="Q246" s="182"/>
      <c r="R246" s="182"/>
    </row>
    <row r="247" spans="1:18" ht="22.2" thickBot="1">
      <c r="A247" s="273"/>
      <c r="B247" s="465"/>
      <c r="C247" s="274"/>
      <c r="D247" s="275"/>
      <c r="E247" s="276"/>
      <c r="F247" s="276"/>
      <c r="G247" s="549"/>
      <c r="H247" s="465"/>
      <c r="I247" s="201" t="s">
        <v>48</v>
      </c>
      <c r="J247" s="426">
        <v>30</v>
      </c>
      <c r="K247" s="214" t="s">
        <v>13</v>
      </c>
      <c r="L247" s="501">
        <v>2.1800000000000002</v>
      </c>
      <c r="M247" s="410">
        <v>0.33</v>
      </c>
      <c r="N247" s="410">
        <v>12.25</v>
      </c>
      <c r="O247" s="332">
        <v>61.5</v>
      </c>
      <c r="P247" s="267">
        <v>2.85</v>
      </c>
      <c r="Q247" s="182"/>
      <c r="R247" s="182"/>
    </row>
    <row r="248" spans="1:18" ht="15" thickBot="1">
      <c r="A248" s="562"/>
      <c r="B248" s="510"/>
      <c r="C248" s="329"/>
      <c r="D248" s="409"/>
      <c r="E248" s="410"/>
      <c r="F248" s="410"/>
      <c r="G248" s="332"/>
      <c r="H248" s="329"/>
      <c r="I248" s="525"/>
      <c r="J248" s="335"/>
      <c r="K248" s="230"/>
      <c r="L248" s="563"/>
      <c r="M248" s="564"/>
      <c r="N248" s="564"/>
      <c r="O248" s="565"/>
      <c r="P248" s="230"/>
      <c r="Q248" s="182"/>
      <c r="R248" s="182"/>
    </row>
    <row r="249" spans="1:18" ht="15" thickBot="1">
      <c r="A249" s="317" t="s">
        <v>14</v>
      </c>
      <c r="B249" s="235"/>
      <c r="C249" s="256"/>
      <c r="D249" s="236">
        <f>SUM(D243:D248)</f>
        <v>13.229999999999999</v>
      </c>
      <c r="E249" s="318">
        <f>SUM(E243:E248)</f>
        <v>9.9500000000000011</v>
      </c>
      <c r="F249" s="318">
        <f>SUM(F243:F248)</f>
        <v>85.02000000000001</v>
      </c>
      <c r="G249" s="257">
        <f>SUM(G243:G248)</f>
        <v>501.5</v>
      </c>
      <c r="H249" s="235">
        <f>SUM(H243:H248)</f>
        <v>59.1</v>
      </c>
      <c r="I249" s="317" t="s">
        <v>14</v>
      </c>
      <c r="J249" s="387"/>
      <c r="K249" s="256"/>
      <c r="L249" s="236">
        <f>SUM(L243:L247)</f>
        <v>19.720000000000002</v>
      </c>
      <c r="M249" s="318">
        <f>SUM(M243:M247)</f>
        <v>23.75</v>
      </c>
      <c r="N249" s="318">
        <f>SUM(N243:N247)</f>
        <v>72.37</v>
      </c>
      <c r="O249" s="396">
        <f>SUM(O243:O247)</f>
        <v>624.72</v>
      </c>
      <c r="P249" s="340">
        <f>SUM(P243:P247)</f>
        <v>100.98</v>
      </c>
      <c r="Q249" s="182"/>
      <c r="R249" s="182"/>
    </row>
    <row r="250" spans="1:18" ht="15" thickBot="1">
      <c r="A250" s="234"/>
      <c r="B250" s="245"/>
      <c r="C250" s="246"/>
      <c r="D250" s="247"/>
      <c r="E250" s="247"/>
      <c r="F250" s="247"/>
      <c r="G250" s="247"/>
      <c r="H250" s="247"/>
      <c r="I250" s="248" t="s">
        <v>121</v>
      </c>
      <c r="J250" s="252" t="s">
        <v>224</v>
      </c>
      <c r="K250" s="174"/>
      <c r="L250" s="250">
        <f>D249+L249</f>
        <v>32.950000000000003</v>
      </c>
      <c r="M250" s="250">
        <f>E249+M249</f>
        <v>33.700000000000003</v>
      </c>
      <c r="N250" s="250">
        <f>F249+N249</f>
        <v>157.39000000000001</v>
      </c>
      <c r="O250" s="250">
        <f>G249+O249</f>
        <v>1126.22</v>
      </c>
      <c r="P250" s="253"/>
      <c r="Q250" s="182"/>
      <c r="R250" s="182"/>
    </row>
    <row r="251" spans="1:18" ht="15" hidden="1" thickBot="1">
      <c r="A251" s="182"/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  <c r="R251" s="182"/>
    </row>
    <row r="252" spans="1:18" ht="15" hidden="1" thickBot="1">
      <c r="A252" s="182"/>
      <c r="B252" s="182"/>
      <c r="C252" s="182"/>
      <c r="D252" s="182"/>
      <c r="E252" s="182"/>
      <c r="F252" s="182"/>
      <c r="G252" s="182"/>
      <c r="H252" s="182"/>
      <c r="I252" s="182"/>
      <c r="J252" s="182"/>
      <c r="K252" s="182"/>
      <c r="L252" s="182"/>
      <c r="M252" s="182"/>
      <c r="N252" s="182"/>
      <c r="O252" s="182"/>
      <c r="P252" s="182"/>
      <c r="Q252" s="182"/>
      <c r="R252" s="182"/>
    </row>
    <row r="253" spans="1:18" ht="15" thickBot="1">
      <c r="A253" s="459"/>
      <c r="B253" s="307"/>
      <c r="C253" s="308"/>
      <c r="D253" s="308"/>
      <c r="E253" s="308"/>
      <c r="F253" s="296"/>
      <c r="G253" s="308"/>
      <c r="H253" s="308"/>
      <c r="I253" s="296" t="s">
        <v>174</v>
      </c>
      <c r="J253" s="307"/>
      <c r="K253" s="308"/>
      <c r="L253" s="308"/>
      <c r="M253" s="308"/>
      <c r="N253" s="308"/>
      <c r="O253" s="308"/>
      <c r="P253" s="182"/>
      <c r="Q253" s="182"/>
      <c r="R253" s="182"/>
    </row>
    <row r="254" spans="1:18" ht="15" thickBot="1">
      <c r="A254" s="395" t="s">
        <v>122</v>
      </c>
      <c r="B254" s="235" t="s">
        <v>103</v>
      </c>
      <c r="C254" s="236" t="s">
        <v>104</v>
      </c>
      <c r="D254" s="318" t="s">
        <v>105</v>
      </c>
      <c r="E254" s="318" t="s">
        <v>106</v>
      </c>
      <c r="F254" s="318" t="s">
        <v>107</v>
      </c>
      <c r="G254" s="257" t="s">
        <v>108</v>
      </c>
      <c r="H254" s="174" t="s">
        <v>110</v>
      </c>
      <c r="I254" s="319" t="s">
        <v>111</v>
      </c>
      <c r="J254" s="235" t="s">
        <v>103</v>
      </c>
      <c r="K254" s="236" t="s">
        <v>104</v>
      </c>
      <c r="L254" s="318" t="s">
        <v>105</v>
      </c>
      <c r="M254" s="318" t="s">
        <v>106</v>
      </c>
      <c r="N254" s="318" t="s">
        <v>107</v>
      </c>
      <c r="O254" s="396" t="s">
        <v>108</v>
      </c>
      <c r="P254" s="174" t="s">
        <v>110</v>
      </c>
      <c r="Q254" s="182"/>
      <c r="R254" s="182"/>
    </row>
    <row r="255" spans="1:18" ht="15" thickBot="1">
      <c r="A255" s="273" t="s">
        <v>8</v>
      </c>
      <c r="B255" s="465">
        <v>10</v>
      </c>
      <c r="C255" s="466" t="s">
        <v>9</v>
      </c>
      <c r="D255" s="275">
        <v>0.08</v>
      </c>
      <c r="E255" s="276">
        <v>7.25</v>
      </c>
      <c r="F255" s="276">
        <v>0.13</v>
      </c>
      <c r="G255" s="555">
        <v>66</v>
      </c>
      <c r="H255" s="466">
        <v>14</v>
      </c>
      <c r="I255" s="346" t="s">
        <v>129</v>
      </c>
      <c r="J255" s="347">
        <v>250</v>
      </c>
      <c r="K255" s="192" t="s">
        <v>130</v>
      </c>
      <c r="L255" s="192">
        <v>4.8499999999999996</v>
      </c>
      <c r="M255" s="192">
        <v>4.37</v>
      </c>
      <c r="N255" s="192">
        <v>17.77</v>
      </c>
      <c r="O255" s="192">
        <v>130.72999999999999</v>
      </c>
      <c r="P255" s="194">
        <v>17.79</v>
      </c>
      <c r="Q255" s="182"/>
      <c r="R255" s="182"/>
    </row>
    <row r="256" spans="1:18" ht="21.6">
      <c r="A256" s="201" t="s">
        <v>191</v>
      </c>
      <c r="B256" s="202">
        <v>210</v>
      </c>
      <c r="C256" s="375" t="s">
        <v>27</v>
      </c>
      <c r="D256" s="566">
        <v>2.73</v>
      </c>
      <c r="E256" s="567">
        <v>7.65</v>
      </c>
      <c r="F256" s="567">
        <v>25.47</v>
      </c>
      <c r="G256" s="568">
        <v>144.06</v>
      </c>
      <c r="H256" s="207">
        <v>33.56</v>
      </c>
      <c r="I256" s="323" t="s">
        <v>221</v>
      </c>
      <c r="J256" s="184">
        <v>105</v>
      </c>
      <c r="K256" s="184" t="s">
        <v>220</v>
      </c>
      <c r="L256" s="474">
        <v>11.69</v>
      </c>
      <c r="M256" s="186">
        <v>8.07</v>
      </c>
      <c r="N256" s="186">
        <v>9.57</v>
      </c>
      <c r="O256" s="187">
        <v>198</v>
      </c>
      <c r="P256" s="269">
        <v>62.69</v>
      </c>
      <c r="Q256" s="182"/>
      <c r="R256" s="182"/>
    </row>
    <row r="257" spans="1:18">
      <c r="A257" s="569" t="s">
        <v>177</v>
      </c>
      <c r="B257" s="570">
        <v>50</v>
      </c>
      <c r="C257" s="216" t="s">
        <v>13</v>
      </c>
      <c r="D257" s="192">
        <v>5.3</v>
      </c>
      <c r="E257" s="192">
        <v>0.75</v>
      </c>
      <c r="F257" s="192">
        <v>36</v>
      </c>
      <c r="G257" s="193">
        <v>143.5</v>
      </c>
      <c r="H257" s="196">
        <v>9</v>
      </c>
      <c r="I257" s="463" t="s">
        <v>57</v>
      </c>
      <c r="J257" s="211">
        <v>180</v>
      </c>
      <c r="K257" s="211" t="s">
        <v>222</v>
      </c>
      <c r="L257" s="266">
        <v>4.32</v>
      </c>
      <c r="M257" s="209">
        <v>8</v>
      </c>
      <c r="N257" s="209">
        <v>47.14</v>
      </c>
      <c r="O257" s="213">
        <v>264.60000000000002</v>
      </c>
      <c r="P257" s="269">
        <v>12.05</v>
      </c>
      <c r="Q257" s="182"/>
      <c r="R257" s="182"/>
    </row>
    <row r="258" spans="1:18" ht="21.6">
      <c r="A258" s="201" t="s">
        <v>45</v>
      </c>
      <c r="B258" s="202">
        <v>207</v>
      </c>
      <c r="C258" s="202" t="s">
        <v>205</v>
      </c>
      <c r="D258" s="203">
        <v>0.1</v>
      </c>
      <c r="E258" s="204" t="s">
        <v>94</v>
      </c>
      <c r="F258" s="204">
        <v>8.4</v>
      </c>
      <c r="G258" s="205">
        <v>34</v>
      </c>
      <c r="H258" s="196">
        <v>5.62</v>
      </c>
      <c r="I258" s="201" t="s">
        <v>12</v>
      </c>
      <c r="J258" s="207">
        <v>200</v>
      </c>
      <c r="K258" s="214" t="s">
        <v>82</v>
      </c>
      <c r="L258" s="266">
        <v>0.2</v>
      </c>
      <c r="M258" s="209">
        <v>0</v>
      </c>
      <c r="N258" s="209">
        <v>15</v>
      </c>
      <c r="O258" s="213">
        <v>58</v>
      </c>
      <c r="P258" s="325">
        <v>2.52</v>
      </c>
      <c r="Q258" s="182"/>
      <c r="R258" s="182"/>
    </row>
    <row r="259" spans="1:18" ht="22.2" thickBot="1">
      <c r="A259" s="401"/>
      <c r="B259" s="267"/>
      <c r="C259" s="267"/>
      <c r="D259" s="402"/>
      <c r="E259" s="403"/>
      <c r="F259" s="403"/>
      <c r="G259" s="404"/>
      <c r="H259" s="267"/>
      <c r="I259" s="201" t="s">
        <v>48</v>
      </c>
      <c r="J259" s="426">
        <v>30</v>
      </c>
      <c r="K259" s="214" t="s">
        <v>13</v>
      </c>
      <c r="L259" s="501">
        <v>2.1800000000000002</v>
      </c>
      <c r="M259" s="410">
        <v>0.33</v>
      </c>
      <c r="N259" s="410">
        <v>12.25</v>
      </c>
      <c r="O259" s="332">
        <v>61.5</v>
      </c>
      <c r="P259" s="400">
        <v>2.85</v>
      </c>
      <c r="Q259" s="182"/>
      <c r="R259" s="182"/>
    </row>
    <row r="260" spans="1:18" ht="15" thickBot="1">
      <c r="A260" s="234" t="s">
        <v>14</v>
      </c>
      <c r="B260" s="235"/>
      <c r="C260" s="239"/>
      <c r="D260" s="411">
        <f>SUM(D255:D259)</f>
        <v>8.2099999999999991</v>
      </c>
      <c r="E260" s="237">
        <f>SUM(E255:E259)</f>
        <v>15.65</v>
      </c>
      <c r="F260" s="237">
        <f>SUM(F255:F259)</f>
        <v>70</v>
      </c>
      <c r="G260" s="238">
        <f>SUM(G255:G259)</f>
        <v>387.56</v>
      </c>
      <c r="H260" s="494">
        <f>SUM(H255:H259)</f>
        <v>62.18</v>
      </c>
      <c r="I260" s="248" t="s">
        <v>14</v>
      </c>
      <c r="J260" s="431"/>
      <c r="K260" s="431"/>
      <c r="L260" s="431">
        <f t="shared" ref="L260:P260" si="9">L255+L256+L257+L258+L259</f>
        <v>23.24</v>
      </c>
      <c r="M260" s="431">
        <f t="shared" si="9"/>
        <v>20.77</v>
      </c>
      <c r="N260" s="431">
        <f t="shared" si="9"/>
        <v>101.73</v>
      </c>
      <c r="O260" s="431">
        <f t="shared" si="9"/>
        <v>712.83</v>
      </c>
      <c r="P260" s="431">
        <f t="shared" si="9"/>
        <v>97.899999999999977</v>
      </c>
      <c r="Q260" s="182"/>
      <c r="R260" s="182"/>
    </row>
    <row r="261" spans="1:18" ht="15" thickBot="1">
      <c r="A261" s="234"/>
      <c r="B261" s="247"/>
      <c r="C261" s="249"/>
      <c r="D261" s="247"/>
      <c r="E261" s="247"/>
      <c r="F261" s="247"/>
      <c r="G261" s="247"/>
      <c r="H261" s="247"/>
      <c r="I261" s="355" t="s">
        <v>121</v>
      </c>
      <c r="J261" s="252" t="s">
        <v>224</v>
      </c>
      <c r="K261" s="249"/>
      <c r="L261" s="250">
        <f>D260+L260</f>
        <v>31.449999999999996</v>
      </c>
      <c r="M261" s="250">
        <f>E260+M260</f>
        <v>36.42</v>
      </c>
      <c r="N261" s="250">
        <f>F260+N260</f>
        <v>171.73000000000002</v>
      </c>
      <c r="O261" s="250">
        <f>G260+O260</f>
        <v>1100.3900000000001</v>
      </c>
      <c r="P261" s="356"/>
      <c r="Q261" s="182"/>
      <c r="R261" s="182"/>
    </row>
    <row r="262" spans="1:18">
      <c r="A262" s="182"/>
      <c r="B262" s="182"/>
      <c r="C262" s="182"/>
      <c r="D262" s="182"/>
      <c r="E262" s="182"/>
      <c r="F262" s="182"/>
      <c r="G262" s="182"/>
      <c r="H262" s="182"/>
      <c r="I262" s="182"/>
      <c r="J262" s="182"/>
      <c r="K262" s="182"/>
      <c r="L262" s="182"/>
      <c r="M262" s="182"/>
      <c r="N262" s="182"/>
      <c r="O262" s="182"/>
      <c r="P262" s="182"/>
      <c r="Q262" s="182"/>
      <c r="R262" s="182"/>
    </row>
    <row r="263" spans="1:18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</row>
  </sheetData>
  <mergeCells count="22">
    <mergeCell ref="A51:P51"/>
    <mergeCell ref="A63:P63"/>
    <mergeCell ref="A75:P75"/>
    <mergeCell ref="A85:P85"/>
    <mergeCell ref="A39:P39"/>
    <mergeCell ref="O3:P3"/>
    <mergeCell ref="A4:P4"/>
    <mergeCell ref="A5:P5"/>
    <mergeCell ref="A16:O16"/>
    <mergeCell ref="A28:P28"/>
    <mergeCell ref="A96:P96"/>
    <mergeCell ref="A210:P210"/>
    <mergeCell ref="A219:P219"/>
    <mergeCell ref="A230:P230"/>
    <mergeCell ref="A241:P241"/>
    <mergeCell ref="A197:P197"/>
    <mergeCell ref="A172:P172"/>
    <mergeCell ref="A114:P114"/>
    <mergeCell ref="A125:P125"/>
    <mergeCell ref="A139:P139"/>
    <mergeCell ref="A149:P149"/>
    <mergeCell ref="A160:P160"/>
  </mergeCells>
  <pageMargins left="0.14583333333333334" right="5.2083333333333336E-2" top="0.14583333333333334" bottom="2.0833333333333332E-2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7" sqref="L27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1-4 кл</vt:lpstr>
      <vt:lpstr>5-11</vt:lpstr>
      <vt:lpstr>160,08</vt:lpstr>
      <vt:lpstr>Лист1</vt:lpstr>
      <vt:lpstr>'1-4 кл'!Область_печати</vt:lpstr>
      <vt:lpstr>'160,08'!Область_печати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2025-01-10T05:55:13Z</dcterms:modified>
</cp:coreProperties>
</file>